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00" windowHeight="9675" tabRatio="971" firstSheet="2" activeTab="5"/>
  </bookViews>
  <sheets>
    <sheet name="2021年一般公共财政收支决算总表" sheetId="1" r:id="rId1"/>
    <sheet name="2021年政府性基金收支决算总表" sheetId="2" r:id="rId2"/>
    <sheet name="2021年社会保险基金预算收支及结余情况表" sheetId="3" r:id="rId3"/>
    <sheet name="2021年部门收支决算总表" sheetId="4" r:id="rId4"/>
    <sheet name="2021年度“三公”经费决算公开表" sheetId="5" r:id="rId5"/>
    <sheet name="2021年地方政府性债务情况总表" sheetId="6" r:id="rId6"/>
  </sheets>
  <definedNames>
    <definedName name="_xlnm._FilterDatabase" localSheetId="4" hidden="1">'2021年度“三公”经费决算公开表'!$A$6:$G$125</definedName>
    <definedName name="_xlnm.Print_Titles" localSheetId="4">'2021年度“三公”经费决算公开表'!$4:$5</definedName>
  </definedNames>
  <calcPr calcId="144525"/>
</workbook>
</file>

<file path=xl/sharedStrings.xml><?xml version="1.0" encoding="utf-8"?>
<sst xmlns="http://schemas.openxmlformats.org/spreadsheetml/2006/main" count="302" uniqueCount="277">
  <si>
    <t>附表1</t>
  </si>
  <si>
    <t>2021年一般公共财政收支决算总表</t>
  </si>
  <si>
    <t>单位：万元</t>
  </si>
  <si>
    <t>项目</t>
  </si>
  <si>
    <t>决算数</t>
  </si>
  <si>
    <t>1.增值税</t>
  </si>
  <si>
    <t>1.一般公共服务支出</t>
  </si>
  <si>
    <t>2.企业所得税</t>
  </si>
  <si>
    <t>2.国防支出</t>
  </si>
  <si>
    <t>3.个人所得税</t>
  </si>
  <si>
    <t>3.公共安全支出</t>
  </si>
  <si>
    <t>4.资源税</t>
  </si>
  <si>
    <t>4.教育支出</t>
  </si>
  <si>
    <t>5.城市维护建设税</t>
  </si>
  <si>
    <t>5.科学技术支出</t>
  </si>
  <si>
    <t>6.房产税</t>
  </si>
  <si>
    <t>6.文化旅游体育与传媒支出</t>
  </si>
  <si>
    <t>7.印花税</t>
  </si>
  <si>
    <t>7.社会保障和就业支出</t>
  </si>
  <si>
    <t>8.城镇土地使用税</t>
  </si>
  <si>
    <t>8.卫生健康支出</t>
  </si>
  <si>
    <t>9.土地增值税</t>
  </si>
  <si>
    <t>9.节能环保支出</t>
  </si>
  <si>
    <t>10.车船税</t>
  </si>
  <si>
    <t>10.城乡社区支出</t>
  </si>
  <si>
    <t>11.耕地占用税</t>
  </si>
  <si>
    <t>11.农林水支出</t>
  </si>
  <si>
    <t>12.契税</t>
  </si>
  <si>
    <t>12.交通运输支出</t>
  </si>
  <si>
    <t>13.烟叶税</t>
  </si>
  <si>
    <t>13.资源勘探工业信息等支出</t>
  </si>
  <si>
    <t>14.环境保护税</t>
  </si>
  <si>
    <t>14.商业服务业等支出</t>
  </si>
  <si>
    <t>15.其他税收收入</t>
  </si>
  <si>
    <t>15.金融支出</t>
  </si>
  <si>
    <t>(一）税收收入</t>
  </si>
  <si>
    <t>16.自然资源海洋气象等支出</t>
  </si>
  <si>
    <t>1.专项收入</t>
  </si>
  <si>
    <t>17.住房保障支出</t>
  </si>
  <si>
    <t>2.行政事业性收费收入</t>
  </si>
  <si>
    <t>18.粮油物资储备支出</t>
  </si>
  <si>
    <t>3.罚没收入</t>
  </si>
  <si>
    <t>19.灾害防治及应急管理支出</t>
  </si>
  <si>
    <t>4.国有资源(资产)有偿使用收入</t>
  </si>
  <si>
    <t>20.债务付息支出</t>
  </si>
  <si>
    <t>5.政府住房基金收入</t>
  </si>
  <si>
    <t>6.其他收入</t>
  </si>
  <si>
    <t>（二）非税收入</t>
  </si>
  <si>
    <t>一、地方财政预算收入</t>
  </si>
  <si>
    <t>一、一般公共预算支出</t>
  </si>
  <si>
    <t>1.返还性收入</t>
  </si>
  <si>
    <t>2.一般性转移支付收入</t>
  </si>
  <si>
    <t>3.专项转移支付收入</t>
  </si>
  <si>
    <t>二、上级补助收入</t>
  </si>
  <si>
    <t>二、上解上级支出</t>
  </si>
  <si>
    <t>地方政府一般债券还本支出</t>
  </si>
  <si>
    <t>三、债务转贷收入</t>
  </si>
  <si>
    <t>三、债务还本支出</t>
  </si>
  <si>
    <t>四、上年结余</t>
  </si>
  <si>
    <t>四、年终滚存结余</t>
  </si>
  <si>
    <t>五、动用预算稳定调节基金</t>
  </si>
  <si>
    <t>1.从政府性基金调入</t>
  </si>
  <si>
    <t>2.从其他资金调入</t>
  </si>
  <si>
    <t>六、调入资金</t>
  </si>
  <si>
    <t>收入总计</t>
  </si>
  <si>
    <t>支出总计</t>
  </si>
  <si>
    <t>附表2</t>
  </si>
  <si>
    <t>2021年政府性基金收支决算总表</t>
  </si>
  <si>
    <t>1.国有土地收益基金收入</t>
  </si>
  <si>
    <t>1.文化旅游体育与传媒支出</t>
  </si>
  <si>
    <t>2.国有土地使用权出让收入</t>
  </si>
  <si>
    <t>2.城乡社区支出</t>
  </si>
  <si>
    <t>3.城市基础设施配套费收入</t>
  </si>
  <si>
    <t>3.其他政府性基金及对应专项债务收入安排的支出</t>
  </si>
  <si>
    <t>4.污水处理费收入</t>
  </si>
  <si>
    <t>4.彩票公益金安排的支出</t>
  </si>
  <si>
    <t>5.债务付息支出</t>
  </si>
  <si>
    <t>6.抗疫特别国债安排的支出</t>
  </si>
  <si>
    <t>一、政府性基金收入</t>
  </si>
  <si>
    <t>一、政府性基金支出</t>
  </si>
  <si>
    <t>二、政府性基金上级补助收入</t>
  </si>
  <si>
    <t>二、政府性基金预算上解上级支出</t>
  </si>
  <si>
    <t>1.再融资专项债券收入</t>
  </si>
  <si>
    <t>2.新增专项债券收入</t>
  </si>
  <si>
    <t>三、地方政府专项债券转贷收入</t>
  </si>
  <si>
    <t>三、地方政府专项债务还本支出</t>
  </si>
  <si>
    <t>四、调入资金</t>
  </si>
  <si>
    <t>四、政府性基金预算调出资金</t>
  </si>
  <si>
    <t>五、政府性基金上年结余</t>
  </si>
  <si>
    <t>五、政府性基金预算年终结余</t>
  </si>
  <si>
    <t>政府性基金收入总计</t>
  </si>
  <si>
    <t>政府性基金支出总计</t>
  </si>
  <si>
    <t>附表3</t>
  </si>
  <si>
    <t>2021年社会保险基金预算收支及结余情况表</t>
  </si>
  <si>
    <t>项    目</t>
  </si>
  <si>
    <t>合计</t>
  </si>
  <si>
    <t>城乡居民基本养老保险基金</t>
  </si>
  <si>
    <t>机关事业单位基本养老保险基金</t>
  </si>
  <si>
    <t>失业保险基金</t>
  </si>
  <si>
    <t>一、收入</t>
  </si>
  <si>
    <t xml:space="preserve">   其中:1.社会保险费收入</t>
  </si>
  <si>
    <t xml:space="preserve">       2.财政补贴收入</t>
  </si>
  <si>
    <t xml:space="preserve">       3.利息收入</t>
  </si>
  <si>
    <t xml:space="preserve">       4.委托投资收益</t>
  </si>
  <si>
    <t xml:space="preserve">       5.转移收入</t>
  </si>
  <si>
    <t xml:space="preserve">       6.其他收入</t>
  </si>
  <si>
    <t xml:space="preserve">       7.中央调剂资金收入</t>
  </si>
  <si>
    <t>二、支出</t>
  </si>
  <si>
    <t xml:space="preserve">   其中:1.社会保险待遇支出</t>
  </si>
  <si>
    <t xml:space="preserve">       2.转移支出</t>
  </si>
  <si>
    <t xml:space="preserve">       3.其他支出</t>
  </si>
  <si>
    <t xml:space="preserve">       4.中央调剂资金支出</t>
  </si>
  <si>
    <t>三、上年结余</t>
  </si>
  <si>
    <t>四、年末滚存结余</t>
  </si>
  <si>
    <t>附表4</t>
  </si>
  <si>
    <t>2021年部门收支决算总表</t>
  </si>
  <si>
    <t>一、一般公共预算财政拨款收入</t>
  </si>
  <si>
    <t>一、工资福利支出</t>
  </si>
  <si>
    <t>二、政府性基金预算财政拨款收入</t>
  </si>
  <si>
    <t>二、商品和服务支出</t>
  </si>
  <si>
    <t>三、上级补助收入</t>
  </si>
  <si>
    <t>三、对个人和家庭的补助</t>
  </si>
  <si>
    <t>四、事业收入</t>
  </si>
  <si>
    <t>四、资本性支出（基本建设）</t>
  </si>
  <si>
    <t>五、其他收入</t>
  </si>
  <si>
    <t>五、资本性支出</t>
  </si>
  <si>
    <t>六、对企业补助</t>
  </si>
  <si>
    <t>七、结余分配</t>
  </si>
  <si>
    <t>六、年初结转和结余</t>
  </si>
  <si>
    <t>八、年末结转和结余</t>
  </si>
  <si>
    <t/>
  </si>
  <si>
    <t>附表5</t>
  </si>
  <si>
    <t>2021年度“三公”经费决算公开表</t>
  </si>
  <si>
    <t>单位名称</t>
  </si>
  <si>
    <t>公务
接待费</t>
  </si>
  <si>
    <t>公务用车购置及运行费</t>
  </si>
  <si>
    <t>因公出
国费</t>
  </si>
  <si>
    <t>小计</t>
  </si>
  <si>
    <t>公务用车运行维护费</t>
  </si>
  <si>
    <t>公务用车购置费</t>
  </si>
  <si>
    <t>怀化市二凉亭园艺示范场</t>
  </si>
  <si>
    <t>靖州县坳上镇人民政府</t>
  </si>
  <si>
    <t>靖州县财政局</t>
  </si>
  <si>
    <t>靖州县残疾人联合会</t>
  </si>
  <si>
    <t>靖州县城区治安巡逻队</t>
  </si>
  <si>
    <t>靖州县城市管理和综合执法局</t>
  </si>
  <si>
    <t>靖州县城市建设投资管理中心</t>
  </si>
  <si>
    <t>靖州县城乡发展事务中心</t>
  </si>
  <si>
    <t>靖州县城乡居民养老保险管理服务中心</t>
  </si>
  <si>
    <t>靖州县城乡卫生会计核算中心</t>
  </si>
  <si>
    <t>靖州县畜牧水产事务中心</t>
  </si>
  <si>
    <t>靖州县大堡子镇人民政府</t>
  </si>
  <si>
    <t>靖州县档案馆</t>
  </si>
  <si>
    <t>靖州县道路运输服务中心</t>
  </si>
  <si>
    <t>靖州县第二幼儿园</t>
  </si>
  <si>
    <t>靖州县第三幼儿园</t>
  </si>
  <si>
    <t>靖州县发展和改革局</t>
  </si>
  <si>
    <t>靖州县扶贫办公室</t>
  </si>
  <si>
    <t>靖州县芙蓉学校</t>
  </si>
  <si>
    <t>靖州县茯苓大市场管理委员会</t>
  </si>
  <si>
    <t>靖州县妇女联合会</t>
  </si>
  <si>
    <t>靖州县妇幼保健计划生育服务中心</t>
  </si>
  <si>
    <t>靖州县甘棠镇人民政府</t>
  </si>
  <si>
    <t>靖州县工伤保险服务中心</t>
  </si>
  <si>
    <t>靖州县工商业联合会</t>
  </si>
  <si>
    <t>靖州县工业集中区管理委员会</t>
  </si>
  <si>
    <t>靖州县公安局</t>
  </si>
  <si>
    <t>靖州县公安局交警大队</t>
  </si>
  <si>
    <t>靖州县公路建设养护中心</t>
  </si>
  <si>
    <t>靖州县供销合作联合社</t>
  </si>
  <si>
    <t>靖州县光荣福利院</t>
  </si>
  <si>
    <t>靖州县国家卫生县城创建和巩固办公室</t>
  </si>
  <si>
    <t>靖州县环境保护局</t>
  </si>
  <si>
    <t>靖州县环境卫生管理所</t>
  </si>
  <si>
    <t>靖州县机构编制委员会办公室</t>
  </si>
  <si>
    <t>靖州县疾病预防控制中心</t>
  </si>
  <si>
    <t>靖州县计生协会</t>
  </si>
  <si>
    <t>靖州县纪律检查委员会</t>
  </si>
  <si>
    <t>靖州县交通建设质量安全监督站</t>
  </si>
  <si>
    <t>靖州县交通运输局</t>
  </si>
  <si>
    <t>靖州县教育局</t>
  </si>
  <si>
    <t>靖州县禁毒工作社会化办公室</t>
  </si>
  <si>
    <t>靖州县靖宝市场管委会</t>
  </si>
  <si>
    <t>靖州县靖州县图书馆</t>
  </si>
  <si>
    <t>靖州县靖州县文化馆</t>
  </si>
  <si>
    <t>靖州县就业服务中心</t>
  </si>
  <si>
    <t>靖州县军用供应站</t>
  </si>
  <si>
    <t>靖州县科学技术协会</t>
  </si>
  <si>
    <t>靖州县库区移民事务中心</t>
  </si>
  <si>
    <t>靖州县林业局</t>
  </si>
  <si>
    <t>靖州县排牙山国有林场</t>
  </si>
  <si>
    <t>靖州县五四园艺场</t>
  </si>
  <si>
    <t>靖州县民政局</t>
  </si>
  <si>
    <t>靖州县农村经营服务站</t>
  </si>
  <si>
    <t>靖州县农机事务中心</t>
  </si>
  <si>
    <t>靖州县农民素质教育中心</t>
  </si>
  <si>
    <t>靖州县农业局</t>
  </si>
  <si>
    <t>靖州县农业综合开发办公室</t>
  </si>
  <si>
    <t>靖州县藕团乡人民政府</t>
  </si>
  <si>
    <t>靖州县平茶镇人民政府</t>
  </si>
  <si>
    <t>靖州县渠阳镇人民政府</t>
  </si>
  <si>
    <t>靖州县人力资源和社会保障局</t>
  </si>
  <si>
    <t>靖州县人民代表大会常务委员会</t>
  </si>
  <si>
    <t>靖州县人民防空办公室</t>
  </si>
  <si>
    <t>靖州县人民医院</t>
  </si>
  <si>
    <t>靖州县人民政府办公室</t>
  </si>
  <si>
    <t>靖州县人民政府电子政务管理办公室</t>
  </si>
  <si>
    <t>靖州县人民政府法制办公室</t>
  </si>
  <si>
    <t>靖州县人民政府政务服务中心</t>
  </si>
  <si>
    <t>靖州县融媒体中心</t>
  </si>
  <si>
    <t>靖州县三锹乡人民政府</t>
  </si>
  <si>
    <t>靖州县森林公安局</t>
  </si>
  <si>
    <t>靖州县商务科技和工业信息化局</t>
  </si>
  <si>
    <t>靖州县社会保险服务中心</t>
  </si>
  <si>
    <t>靖州县审计局</t>
  </si>
  <si>
    <t>靖州县牲畜定点屠宰工作管理所</t>
  </si>
  <si>
    <t>靖州县史志办公室</t>
  </si>
  <si>
    <t>靖州县市场监督管理局</t>
  </si>
  <si>
    <t>靖州县水果市场管委会(市场服务中心）</t>
  </si>
  <si>
    <t>靖州县水利局</t>
  </si>
  <si>
    <t>靖州县司法局</t>
  </si>
  <si>
    <t>靖州县太阳坪乡人民政府</t>
  </si>
  <si>
    <t>靖州县太阳坪原种场</t>
  </si>
  <si>
    <t>靖州县统计局</t>
  </si>
  <si>
    <t>靖州县土地和房屋征收服务中心</t>
  </si>
  <si>
    <t>靖州县退役军人事务局</t>
  </si>
  <si>
    <t>靖州县委党校</t>
  </si>
  <si>
    <t>靖州县委组织部</t>
  </si>
  <si>
    <t>靖州县卫生计生综合监督执法局</t>
  </si>
  <si>
    <t>靖州县卫生健康局</t>
  </si>
  <si>
    <t>靖州县文化旅游广电体育局</t>
  </si>
  <si>
    <t>靖州县文化市场综合行政执法大队</t>
  </si>
  <si>
    <t>靖州县文物管理所</t>
  </si>
  <si>
    <t>靖州县文溪乡人民政府</t>
  </si>
  <si>
    <t>靖州县文学艺术界联合会</t>
  </si>
  <si>
    <t>靖州县委机关事务办公室</t>
  </si>
  <si>
    <t>靖州县乡村振兴局</t>
  </si>
  <si>
    <t>靖州县乡镇卫生院</t>
  </si>
  <si>
    <t>靖州县新厂镇人民政府</t>
  </si>
  <si>
    <t>靖州县信访局</t>
  </si>
  <si>
    <t>靖州县医疗保障局</t>
  </si>
  <si>
    <t>靖州县应急管理局</t>
  </si>
  <si>
    <t>靖州县玉鳞庵市场管理委员会</t>
  </si>
  <si>
    <t>靖州县园林绿化管理局</t>
  </si>
  <si>
    <t>靖州县寨牙乡人民政府</t>
  </si>
  <si>
    <t>靖州县政法委</t>
  </si>
  <si>
    <t>靖州县中医医院</t>
  </si>
  <si>
    <t>靖州县住房保障服务中心</t>
  </si>
  <si>
    <t>靖州县住房和城乡建设局</t>
  </si>
  <si>
    <t>靖州县自然资源局</t>
  </si>
  <si>
    <t>靖州县总工会</t>
  </si>
  <si>
    <t>政协靖州县委员会办公室</t>
  </si>
  <si>
    <t>中共靖州靖州县委员会办公室</t>
  </si>
  <si>
    <t>中共靖州县委老干部局</t>
  </si>
  <si>
    <t>中共靖州县委统战部</t>
  </si>
  <si>
    <t>中共靖州县委网络安全和信息化委员会办公室</t>
  </si>
  <si>
    <t>中共靖州县委宣传部</t>
  </si>
  <si>
    <t>中共靖州县委巡察工作领导小组办公室</t>
  </si>
  <si>
    <t>中国共产主义青年团靖州县委员会</t>
  </si>
  <si>
    <t>附件6</t>
  </si>
  <si>
    <t>2021年地方政府性债务情况总表</t>
  </si>
  <si>
    <t>债务类型</t>
  </si>
  <si>
    <t>年初余额</t>
  </si>
  <si>
    <t>新增金额</t>
  </si>
  <si>
    <t>化解金额</t>
  </si>
  <si>
    <t>12月底余额</t>
  </si>
  <si>
    <t>增减</t>
  </si>
  <si>
    <t>一、政府债务（债券）</t>
  </si>
  <si>
    <t>二、隐性债务合计</t>
  </si>
  <si>
    <t>1、城投公司（含旅投）隐性债务</t>
  </si>
  <si>
    <t>2、工投公司隐性债务</t>
  </si>
  <si>
    <t>3、非平台公司隐性债务</t>
  </si>
  <si>
    <t>三、关注类债务合计</t>
  </si>
  <si>
    <t>1、城投公司（含旅投）关注类债务</t>
  </si>
  <si>
    <t>2、工投公司关注类债务</t>
  </si>
  <si>
    <t>3、非平台公司关注类债务</t>
  </si>
  <si>
    <t>总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</si>
</sst>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</numFmts>
  <fonts count="5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黑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0"/>
      <name val="宋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b/>
      <sz val="11"/>
      <color indexed="8"/>
      <name val="宋体"/>
      <charset val="0"/>
    </font>
    <font>
      <b/>
      <sz val="11"/>
      <color theme="1"/>
      <name val="Times New Roman"/>
      <charset val="134"/>
    </font>
    <font>
      <b/>
      <sz val="10"/>
      <color indexed="8"/>
      <name val="Times New Roman"/>
      <charset val="0"/>
    </font>
    <font>
      <sz val="10"/>
      <color indexed="8"/>
      <name val="宋体"/>
      <charset val="0"/>
    </font>
    <font>
      <sz val="11"/>
      <color theme="1"/>
      <name val="Times New Roman"/>
      <charset val="134"/>
    </font>
    <font>
      <sz val="10"/>
      <color indexed="8"/>
      <name val="Times New Roman"/>
      <charset val="0"/>
    </font>
    <font>
      <sz val="20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Times New Roman"/>
      <charset val="0"/>
    </font>
    <font>
      <b/>
      <sz val="16"/>
      <color theme="1"/>
      <name val="黑体"/>
      <charset val="134"/>
    </font>
    <font>
      <sz val="11"/>
      <name val="仿宋"/>
      <charset val="134"/>
    </font>
    <font>
      <sz val="20"/>
      <name val="方正大标宋简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14" borderId="9" applyNumberFormat="0" applyAlignment="0" applyProtection="0">
      <alignment vertical="center"/>
    </xf>
    <xf numFmtId="0" fontId="44" fillId="14" borderId="5" applyNumberFormat="0" applyAlignment="0" applyProtection="0">
      <alignment vertical="center"/>
    </xf>
    <xf numFmtId="0" fontId="45" fillId="15" borderId="10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176" fontId="3" fillId="2" borderId="2" xfId="0" applyNumberFormat="1" applyFont="1" applyFill="1" applyBorder="1" applyAlignment="1">
      <alignment vertical="center" wrapText="1" shrinkToFit="1"/>
    </xf>
    <xf numFmtId="176" fontId="3" fillId="0" borderId="1" xfId="0" applyNumberFormat="1" applyFont="1" applyFill="1" applyBorder="1" applyAlignment="1">
      <alignment vertical="center" wrapText="1" shrinkToFit="1"/>
    </xf>
    <xf numFmtId="177" fontId="4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Border="1">
      <alignment vertical="center"/>
    </xf>
    <xf numFmtId="176" fontId="6" fillId="2" borderId="1" xfId="0" applyNumberFormat="1" applyFont="1" applyFill="1" applyBorder="1" applyAlignment="1">
      <alignment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7" fontId="7" fillId="0" borderId="1" xfId="0" applyNumberFormat="1" applyFont="1" applyBorder="1">
      <alignment vertical="center"/>
    </xf>
    <xf numFmtId="176" fontId="6" fillId="2" borderId="3" xfId="0" applyNumberFormat="1" applyFont="1" applyFill="1" applyBorder="1" applyAlignment="1">
      <alignment vertical="center" wrapText="1" shrinkToFit="1"/>
    </xf>
    <xf numFmtId="178" fontId="3" fillId="2" borderId="1" xfId="0" applyNumberFormat="1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21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177" fontId="1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/>
    <xf numFmtId="0" fontId="23" fillId="0" borderId="0" xfId="0" applyFont="1" applyFill="1" applyBorder="1" applyAlignment="1"/>
    <xf numFmtId="0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vertical="center"/>
    </xf>
    <xf numFmtId="3" fontId="2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vertical="center"/>
    </xf>
    <xf numFmtId="3" fontId="27" fillId="0" borderId="2" xfId="0" applyNumberFormat="1" applyFont="1" applyFill="1" applyBorder="1" applyAlignment="1" applyProtection="1">
      <alignment horizontal="center" vertical="center"/>
    </xf>
    <xf numFmtId="0" fontId="28" fillId="0" borderId="3" xfId="0" applyNumberFormat="1" applyFont="1" applyFill="1" applyBorder="1" applyAlignment="1" applyProtection="1">
      <alignment vertical="center"/>
    </xf>
    <xf numFmtId="3" fontId="27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7" fontId="17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1" workbookViewId="0">
      <selection activeCell="I24" sqref="I24"/>
    </sheetView>
  </sheetViews>
  <sheetFormatPr defaultColWidth="9" defaultRowHeight="13.5" outlineLevelCol="3"/>
  <cols>
    <col min="1" max="1" width="25" style="37" customWidth="1"/>
    <col min="2" max="2" width="12.1333333333333" style="35" customWidth="1"/>
    <col min="3" max="3" width="25.6333333333333" style="35" customWidth="1"/>
    <col min="4" max="4" width="15.6333333333333" style="35" customWidth="1"/>
  </cols>
  <sheetData>
    <row r="1" spans="1:1">
      <c r="A1" s="67" t="s">
        <v>0</v>
      </c>
    </row>
    <row r="2" ht="24" customHeight="1" spans="1:4">
      <c r="A2" s="36" t="s">
        <v>1</v>
      </c>
      <c r="B2" s="36"/>
      <c r="C2" s="36"/>
      <c r="D2" s="36"/>
    </row>
    <row r="3" ht="15" customHeight="1" spans="4:4">
      <c r="D3" s="35" t="s">
        <v>2</v>
      </c>
    </row>
    <row r="4" ht="25" customHeight="1" spans="1:4">
      <c r="A4" s="38" t="s">
        <v>3</v>
      </c>
      <c r="B4" s="68" t="s">
        <v>4</v>
      </c>
      <c r="C4" s="68" t="s">
        <v>3</v>
      </c>
      <c r="D4" s="68" t="s">
        <v>4</v>
      </c>
    </row>
    <row r="5" ht="18" customHeight="1" spans="1:4">
      <c r="A5" s="63" t="s">
        <v>5</v>
      </c>
      <c r="B5" s="43">
        <v>7856</v>
      </c>
      <c r="C5" s="69" t="s">
        <v>6</v>
      </c>
      <c r="D5" s="43">
        <v>12262</v>
      </c>
    </row>
    <row r="6" ht="18" customHeight="1" spans="1:4">
      <c r="A6" s="63" t="s">
        <v>7</v>
      </c>
      <c r="B6" s="43">
        <v>1545</v>
      </c>
      <c r="C6" s="69" t="s">
        <v>8</v>
      </c>
      <c r="D6" s="43">
        <v>246</v>
      </c>
    </row>
    <row r="7" ht="18" customHeight="1" spans="1:4">
      <c r="A7" s="63" t="s">
        <v>9</v>
      </c>
      <c r="B7" s="43">
        <v>501</v>
      </c>
      <c r="C7" s="69" t="s">
        <v>10</v>
      </c>
      <c r="D7" s="43">
        <v>9469</v>
      </c>
    </row>
    <row r="8" ht="18" customHeight="1" spans="1:4">
      <c r="A8" s="63" t="s">
        <v>11</v>
      </c>
      <c r="B8" s="43">
        <v>360</v>
      </c>
      <c r="C8" s="69" t="s">
        <v>12</v>
      </c>
      <c r="D8" s="43">
        <v>51976</v>
      </c>
    </row>
    <row r="9" ht="18" customHeight="1" spans="1:4">
      <c r="A9" s="63" t="s">
        <v>13</v>
      </c>
      <c r="B9" s="43">
        <v>995</v>
      </c>
      <c r="C9" s="69" t="s">
        <v>14</v>
      </c>
      <c r="D9" s="43">
        <v>4804</v>
      </c>
    </row>
    <row r="10" ht="18" customHeight="1" spans="1:4">
      <c r="A10" s="63" t="s">
        <v>15</v>
      </c>
      <c r="B10" s="43">
        <v>710</v>
      </c>
      <c r="C10" s="69" t="s">
        <v>16</v>
      </c>
      <c r="D10" s="43">
        <v>5250</v>
      </c>
    </row>
    <row r="11" ht="18" customHeight="1" spans="1:4">
      <c r="A11" s="63" t="s">
        <v>17</v>
      </c>
      <c r="B11" s="43">
        <v>376</v>
      </c>
      <c r="C11" s="69" t="s">
        <v>18</v>
      </c>
      <c r="D11" s="43">
        <v>38691</v>
      </c>
    </row>
    <row r="12" ht="18" customHeight="1" spans="1:4">
      <c r="A12" s="63" t="s">
        <v>19</v>
      </c>
      <c r="B12" s="43">
        <v>250</v>
      </c>
      <c r="C12" s="69" t="s">
        <v>20</v>
      </c>
      <c r="D12" s="43">
        <v>31902</v>
      </c>
    </row>
    <row r="13" ht="18" customHeight="1" spans="1:4">
      <c r="A13" s="63" t="s">
        <v>21</v>
      </c>
      <c r="B13" s="43">
        <v>5824</v>
      </c>
      <c r="C13" s="69" t="s">
        <v>22</v>
      </c>
      <c r="D13" s="43">
        <v>13746</v>
      </c>
    </row>
    <row r="14" ht="18" customHeight="1" spans="1:4">
      <c r="A14" s="63" t="s">
        <v>23</v>
      </c>
      <c r="B14" s="43">
        <v>623</v>
      </c>
      <c r="C14" s="69" t="s">
        <v>24</v>
      </c>
      <c r="D14" s="43">
        <v>18021</v>
      </c>
    </row>
    <row r="15" ht="18" customHeight="1" spans="1:4">
      <c r="A15" s="63" t="s">
        <v>25</v>
      </c>
      <c r="B15" s="43">
        <v>6151</v>
      </c>
      <c r="C15" s="69" t="s">
        <v>26</v>
      </c>
      <c r="D15" s="43">
        <v>49755</v>
      </c>
    </row>
    <row r="16" ht="18" customHeight="1" spans="1:4">
      <c r="A16" s="63" t="s">
        <v>27</v>
      </c>
      <c r="B16" s="43">
        <v>2970</v>
      </c>
      <c r="C16" s="69" t="s">
        <v>28</v>
      </c>
      <c r="D16" s="43">
        <v>10358</v>
      </c>
    </row>
    <row r="17" ht="18" customHeight="1" spans="1:4">
      <c r="A17" s="63" t="s">
        <v>29</v>
      </c>
      <c r="B17" s="43">
        <v>474</v>
      </c>
      <c r="C17" s="69" t="s">
        <v>30</v>
      </c>
      <c r="D17" s="43">
        <v>1512</v>
      </c>
    </row>
    <row r="18" ht="18" customHeight="1" spans="1:4">
      <c r="A18" s="63" t="s">
        <v>31</v>
      </c>
      <c r="B18" s="43">
        <v>40</v>
      </c>
      <c r="C18" s="70" t="s">
        <v>32</v>
      </c>
      <c r="D18" s="43">
        <v>2470</v>
      </c>
    </row>
    <row r="19" ht="18" customHeight="1" spans="1:4">
      <c r="A19" s="63" t="s">
        <v>33</v>
      </c>
      <c r="B19" s="43">
        <v>35</v>
      </c>
      <c r="C19" s="69" t="s">
        <v>34</v>
      </c>
      <c r="D19" s="43">
        <v>52</v>
      </c>
    </row>
    <row r="20" ht="18" customHeight="1" spans="1:4">
      <c r="A20" s="65" t="s">
        <v>35</v>
      </c>
      <c r="B20" s="43">
        <f>SUM(B5:B19)</f>
        <v>28710</v>
      </c>
      <c r="C20" s="70" t="s">
        <v>36</v>
      </c>
      <c r="D20" s="43">
        <v>2060</v>
      </c>
    </row>
    <row r="21" ht="18" customHeight="1" spans="1:4">
      <c r="A21" s="63" t="s">
        <v>37</v>
      </c>
      <c r="B21" s="43">
        <v>2326</v>
      </c>
      <c r="C21" s="70" t="s">
        <v>38</v>
      </c>
      <c r="D21" s="43">
        <v>8243</v>
      </c>
    </row>
    <row r="22" ht="18" customHeight="1" spans="1:4">
      <c r="A22" s="63" t="s">
        <v>39</v>
      </c>
      <c r="B22" s="43">
        <v>1572</v>
      </c>
      <c r="C22" s="70" t="s">
        <v>40</v>
      </c>
      <c r="D22" s="43">
        <v>311</v>
      </c>
    </row>
    <row r="23" ht="18" customHeight="1" spans="1:4">
      <c r="A23" s="63" t="s">
        <v>41</v>
      </c>
      <c r="B23" s="43">
        <v>3448</v>
      </c>
      <c r="C23" s="70" t="s">
        <v>42</v>
      </c>
      <c r="D23" s="43">
        <v>2053</v>
      </c>
    </row>
    <row r="24" ht="32" customHeight="1" spans="1:4">
      <c r="A24" s="63" t="s">
        <v>43</v>
      </c>
      <c r="B24" s="43">
        <v>2810</v>
      </c>
      <c r="C24" s="70" t="s">
        <v>44</v>
      </c>
      <c r="D24" s="43">
        <v>3553</v>
      </c>
    </row>
    <row r="25" ht="17" customHeight="1" spans="1:4">
      <c r="A25" s="63" t="s">
        <v>45</v>
      </c>
      <c r="B25" s="43">
        <v>203</v>
      </c>
      <c r="C25" s="71"/>
      <c r="D25" s="43"/>
    </row>
    <row r="26" ht="17" customHeight="1" spans="1:4">
      <c r="A26" s="63" t="s">
        <v>46</v>
      </c>
      <c r="B26" s="43">
        <v>1</v>
      </c>
      <c r="C26" s="71"/>
      <c r="D26" s="43"/>
    </row>
    <row r="27" ht="17" customHeight="1" spans="1:4">
      <c r="A27" s="65" t="s">
        <v>47</v>
      </c>
      <c r="B27" s="43">
        <f>SUM(B21:B26)</f>
        <v>10360</v>
      </c>
      <c r="C27" s="71"/>
      <c r="D27" s="43"/>
    </row>
    <row r="28" ht="17" customHeight="1" spans="1:4">
      <c r="A28" s="65" t="s">
        <v>48</v>
      </c>
      <c r="B28" s="43">
        <f>B20+B27</f>
        <v>39070</v>
      </c>
      <c r="C28" s="65" t="s">
        <v>49</v>
      </c>
      <c r="D28" s="43">
        <f>SUM(D5:D27)</f>
        <v>266734</v>
      </c>
    </row>
    <row r="29" ht="17" customHeight="1" spans="1:4">
      <c r="A29" s="63" t="s">
        <v>50</v>
      </c>
      <c r="B29" s="43">
        <v>4511</v>
      </c>
      <c r="C29" s="70"/>
      <c r="D29" s="43"/>
    </row>
    <row r="30" ht="17" customHeight="1" spans="1:4">
      <c r="A30" s="63" t="s">
        <v>51</v>
      </c>
      <c r="B30" s="43">
        <v>173679</v>
      </c>
      <c r="C30" s="70"/>
      <c r="D30" s="43"/>
    </row>
    <row r="31" ht="17" customHeight="1" spans="1:4">
      <c r="A31" s="63" t="s">
        <v>52</v>
      </c>
      <c r="B31" s="43">
        <v>24115</v>
      </c>
      <c r="C31" s="72"/>
      <c r="D31" s="43"/>
    </row>
    <row r="32" ht="17" customHeight="1" spans="1:4">
      <c r="A32" s="65" t="s">
        <v>53</v>
      </c>
      <c r="B32" s="43">
        <f>SUM(B29:B31)</f>
        <v>202305</v>
      </c>
      <c r="C32" s="72" t="s">
        <v>54</v>
      </c>
      <c r="D32" s="43">
        <v>3729</v>
      </c>
    </row>
    <row r="33" ht="17" customHeight="1" spans="2:4">
      <c r="B33" s="73"/>
      <c r="C33" s="70" t="s">
        <v>55</v>
      </c>
      <c r="D33" s="43">
        <v>11682</v>
      </c>
    </row>
    <row r="34" ht="17" customHeight="1" spans="1:4">
      <c r="A34" s="65" t="s">
        <v>56</v>
      </c>
      <c r="B34" s="43">
        <v>24544</v>
      </c>
      <c r="C34" s="72" t="s">
        <v>57</v>
      </c>
      <c r="D34" s="43">
        <v>11682</v>
      </c>
    </row>
    <row r="35" ht="17" customHeight="1" spans="1:4">
      <c r="A35" s="65" t="s">
        <v>58</v>
      </c>
      <c r="B35" s="43">
        <v>5242</v>
      </c>
      <c r="C35" s="72" t="s">
        <v>59</v>
      </c>
      <c r="D35" s="43">
        <v>2820</v>
      </c>
    </row>
    <row r="36" ht="17" customHeight="1" spans="1:4">
      <c r="A36" s="65" t="s">
        <v>60</v>
      </c>
      <c r="B36" s="43">
        <v>656</v>
      </c>
      <c r="C36" s="70"/>
      <c r="D36" s="43"/>
    </row>
    <row r="37" ht="17" customHeight="1" spans="1:4">
      <c r="A37" s="63" t="s">
        <v>61</v>
      </c>
      <c r="B37" s="43">
        <v>8381</v>
      </c>
      <c r="C37" s="70"/>
      <c r="D37" s="43"/>
    </row>
    <row r="38" ht="17" customHeight="1" spans="1:4">
      <c r="A38" s="63" t="s">
        <v>62</v>
      </c>
      <c r="B38" s="43">
        <v>4767</v>
      </c>
      <c r="C38" s="71"/>
      <c r="D38" s="43"/>
    </row>
    <row r="39" ht="17" customHeight="1" spans="1:4">
      <c r="A39" s="65" t="s">
        <v>63</v>
      </c>
      <c r="B39" s="43">
        <v>13148</v>
      </c>
      <c r="C39" s="71"/>
      <c r="D39" s="43"/>
    </row>
    <row r="40" ht="17" customHeight="1" spans="1:4">
      <c r="A40" s="38" t="s">
        <v>64</v>
      </c>
      <c r="B40" s="43">
        <f>B28+B32+B34+B35+B36+B39</f>
        <v>284965</v>
      </c>
      <c r="C40" s="68" t="s">
        <v>65</v>
      </c>
      <c r="D40" s="43">
        <f>D28+D32+D34+D35</f>
        <v>284965</v>
      </c>
    </row>
  </sheetData>
  <mergeCells count="1">
    <mergeCell ref="A2:D2"/>
  </mergeCells>
  <pageMargins left="1.1416666666666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9" sqref="F9"/>
    </sheetView>
  </sheetViews>
  <sheetFormatPr defaultColWidth="9" defaultRowHeight="13.5" outlineLevelCol="3"/>
  <cols>
    <col min="1" max="1" width="30" style="34" customWidth="1"/>
    <col min="2" max="2" width="12.4416666666667" style="34" customWidth="1"/>
    <col min="3" max="3" width="32.5583333333333" style="34" customWidth="1"/>
    <col min="4" max="4" width="11.8916666666667" style="34" customWidth="1"/>
    <col min="5" max="16384" width="9" style="34"/>
  </cols>
  <sheetData>
    <row r="1" spans="1:1">
      <c r="A1" s="61" t="s">
        <v>66</v>
      </c>
    </row>
    <row r="2" ht="32" customHeight="1" spans="1:4">
      <c r="A2" s="36" t="s">
        <v>67</v>
      </c>
      <c r="B2" s="62"/>
      <c r="C2" s="62"/>
      <c r="D2" s="62"/>
    </row>
    <row r="3" ht="15" customHeight="1" spans="1:4">
      <c r="A3" s="37"/>
      <c r="B3" s="37"/>
      <c r="C3" s="37"/>
      <c r="D3" s="37" t="s">
        <v>2</v>
      </c>
    </row>
    <row r="4" ht="25" customHeight="1" spans="1:4">
      <c r="A4" s="38" t="s">
        <v>3</v>
      </c>
      <c r="B4" s="38" t="s">
        <v>4</v>
      </c>
      <c r="C4" s="38" t="s">
        <v>3</v>
      </c>
      <c r="D4" s="38" t="s">
        <v>4</v>
      </c>
    </row>
    <row r="5" ht="31" customHeight="1" spans="1:4">
      <c r="A5" s="63" t="s">
        <v>68</v>
      </c>
      <c r="B5" s="64">
        <v>1101</v>
      </c>
      <c r="C5" s="63" t="s">
        <v>69</v>
      </c>
      <c r="D5" s="64">
        <v>30</v>
      </c>
    </row>
    <row r="6" ht="31" customHeight="1" spans="1:4">
      <c r="A6" s="63" t="s">
        <v>70</v>
      </c>
      <c r="B6" s="64">
        <v>38768</v>
      </c>
      <c r="C6" s="63" t="s">
        <v>71</v>
      </c>
      <c r="D6" s="64">
        <v>32843</v>
      </c>
    </row>
    <row r="7" ht="31" customHeight="1" spans="1:4">
      <c r="A7" s="63" t="s">
        <v>72</v>
      </c>
      <c r="B7" s="64">
        <v>1142</v>
      </c>
      <c r="C7" s="63" t="s">
        <v>73</v>
      </c>
      <c r="D7" s="64">
        <v>53610</v>
      </c>
    </row>
    <row r="8" ht="31" customHeight="1" spans="1:4">
      <c r="A8" s="63" t="s">
        <v>74</v>
      </c>
      <c r="B8" s="64">
        <v>653</v>
      </c>
      <c r="C8" s="63" t="s">
        <v>75</v>
      </c>
      <c r="D8" s="64">
        <v>219</v>
      </c>
    </row>
    <row r="9" ht="31" customHeight="1" spans="1:4">
      <c r="A9" s="63"/>
      <c r="B9" s="64"/>
      <c r="C9" s="63" t="s">
        <v>76</v>
      </c>
      <c r="D9" s="64">
        <v>2656</v>
      </c>
    </row>
    <row r="10" ht="31" customHeight="1" spans="1:4">
      <c r="A10" s="63"/>
      <c r="B10" s="64"/>
      <c r="C10" s="63" t="s">
        <v>77</v>
      </c>
      <c r="D10" s="64">
        <v>2</v>
      </c>
    </row>
    <row r="11" ht="34" customHeight="1" spans="1:4">
      <c r="A11" s="65" t="s">
        <v>78</v>
      </c>
      <c r="B11" s="64">
        <f>B5+B6+B7+B8</f>
        <v>41664</v>
      </c>
      <c r="C11" s="65" t="s">
        <v>79</v>
      </c>
      <c r="D11" s="64">
        <f>SUM(D5:D10)</f>
        <v>89360</v>
      </c>
    </row>
    <row r="12" ht="34" customHeight="1" spans="1:4">
      <c r="A12" s="65" t="s">
        <v>80</v>
      </c>
      <c r="B12" s="64">
        <v>1547</v>
      </c>
      <c r="C12" s="65" t="s">
        <v>81</v>
      </c>
      <c r="D12" s="64">
        <v>35</v>
      </c>
    </row>
    <row r="13" ht="24" customHeight="1" spans="1:4">
      <c r="A13" s="63" t="s">
        <v>82</v>
      </c>
      <c r="B13" s="64">
        <v>990</v>
      </c>
      <c r="C13" s="63"/>
      <c r="D13" s="64"/>
    </row>
    <row r="14" ht="24" customHeight="1" spans="1:4">
      <c r="A14" s="63" t="s">
        <v>83</v>
      </c>
      <c r="B14" s="64">
        <v>23000</v>
      </c>
      <c r="C14" s="63"/>
      <c r="D14" s="64"/>
    </row>
    <row r="15" ht="34" customHeight="1" spans="1:4">
      <c r="A15" s="65" t="s">
        <v>84</v>
      </c>
      <c r="B15" s="64">
        <v>23990</v>
      </c>
      <c r="C15" s="65" t="s">
        <v>85</v>
      </c>
      <c r="D15" s="64">
        <v>990</v>
      </c>
    </row>
    <row r="16" ht="34" customHeight="1" spans="1:4">
      <c r="A16" s="65" t="s">
        <v>86</v>
      </c>
      <c r="B16" s="64">
        <v>2099</v>
      </c>
      <c r="C16" s="65" t="s">
        <v>87</v>
      </c>
      <c r="D16" s="64">
        <v>8381</v>
      </c>
    </row>
    <row r="17" ht="34" customHeight="1" spans="1:4">
      <c r="A17" s="65" t="s">
        <v>88</v>
      </c>
      <c r="B17" s="64">
        <v>31686</v>
      </c>
      <c r="C17" s="65" t="s">
        <v>89</v>
      </c>
      <c r="D17" s="64">
        <v>2220</v>
      </c>
    </row>
    <row r="18" ht="25" customHeight="1" spans="1:4">
      <c r="A18" s="66" t="s">
        <v>90</v>
      </c>
      <c r="B18" s="64">
        <f>B11+B12+B15+B16+B17</f>
        <v>100986</v>
      </c>
      <c r="C18" s="66" t="s">
        <v>91</v>
      </c>
      <c r="D18" s="64">
        <f>D11+D12+D15+D16+D17</f>
        <v>100986</v>
      </c>
    </row>
  </sheetData>
  <mergeCells count="1">
    <mergeCell ref="A2:D2"/>
  </mergeCells>
  <pageMargins left="0.786805555555556" right="0.786805555555556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4" sqref="D4"/>
    </sheetView>
  </sheetViews>
  <sheetFormatPr defaultColWidth="12.1833333333333" defaultRowHeight="15.55" customHeight="1" outlineLevelCol="4"/>
  <cols>
    <col min="1" max="1" width="28.375" style="48" customWidth="1"/>
    <col min="2" max="2" width="12.875" style="48" customWidth="1"/>
    <col min="3" max="3" width="13.5" style="48" customWidth="1"/>
    <col min="4" max="4" width="13" style="48" customWidth="1"/>
    <col min="5" max="5" width="12.5" style="48" customWidth="1"/>
    <col min="6" max="252" width="12.1833333333333" style="48" customWidth="1"/>
    <col min="253" max="16384" width="12.1833333333333" style="48"/>
  </cols>
  <sheetData>
    <row r="1" customHeight="1" spans="1:1">
      <c r="A1" s="49" t="s">
        <v>92</v>
      </c>
    </row>
    <row r="2" s="48" customFormat="1" ht="34" customHeight="1" spans="1:5">
      <c r="A2" s="50" t="s">
        <v>93</v>
      </c>
      <c r="B2" s="51"/>
      <c r="C2" s="51"/>
      <c r="D2" s="51"/>
      <c r="E2" s="51"/>
    </row>
    <row r="3" s="48" customFormat="1" ht="16.95" customHeight="1" spans="1:5">
      <c r="A3" s="52" t="s">
        <v>2</v>
      </c>
      <c r="B3" s="52"/>
      <c r="C3" s="52"/>
      <c r="D3" s="52"/>
      <c r="E3" s="52"/>
    </row>
    <row r="4" s="48" customFormat="1" ht="43.5" customHeight="1" spans="1:5">
      <c r="A4" s="53" t="s">
        <v>94</v>
      </c>
      <c r="B4" s="54" t="s">
        <v>95</v>
      </c>
      <c r="C4" s="54" t="s">
        <v>96</v>
      </c>
      <c r="D4" s="54" t="s">
        <v>97</v>
      </c>
      <c r="E4" s="54" t="s">
        <v>98</v>
      </c>
    </row>
    <row r="5" s="48" customFormat="1" ht="23" customHeight="1" spans="1:5">
      <c r="A5" s="55" t="s">
        <v>99</v>
      </c>
      <c r="B5" s="56">
        <f t="shared" ref="B5:B19" si="0">SUM(C5:E5)</f>
        <v>25913</v>
      </c>
      <c r="C5" s="56">
        <v>7719</v>
      </c>
      <c r="D5" s="56">
        <v>17726</v>
      </c>
      <c r="E5" s="56">
        <v>468</v>
      </c>
    </row>
    <row r="6" s="48" customFormat="1" ht="18" customHeight="1" spans="1:5">
      <c r="A6" s="57" t="s">
        <v>100</v>
      </c>
      <c r="B6" s="56">
        <f t="shared" si="0"/>
        <v>11760</v>
      </c>
      <c r="C6" s="56">
        <v>2134</v>
      </c>
      <c r="D6" s="56">
        <v>9197</v>
      </c>
      <c r="E6" s="56">
        <v>429</v>
      </c>
    </row>
    <row r="7" s="48" customFormat="1" ht="18" customHeight="1" spans="1:5">
      <c r="A7" s="57" t="s">
        <v>101</v>
      </c>
      <c r="B7" s="56">
        <f t="shared" si="0"/>
        <v>13240</v>
      </c>
      <c r="C7" s="56">
        <v>5503</v>
      </c>
      <c r="D7" s="56">
        <v>7737</v>
      </c>
      <c r="E7" s="56">
        <v>0</v>
      </c>
    </row>
    <row r="8" s="48" customFormat="1" ht="18" customHeight="1" spans="1:5">
      <c r="A8" s="57" t="s">
        <v>102</v>
      </c>
      <c r="B8" s="56">
        <f t="shared" si="0"/>
        <v>60</v>
      </c>
      <c r="C8" s="56">
        <v>26</v>
      </c>
      <c r="D8" s="56">
        <v>13</v>
      </c>
      <c r="E8" s="56">
        <v>21</v>
      </c>
    </row>
    <row r="9" s="48" customFormat="1" ht="18" customHeight="1" spans="1:5">
      <c r="A9" s="57" t="s">
        <v>103</v>
      </c>
      <c r="B9" s="56">
        <f t="shared" si="0"/>
        <v>0</v>
      </c>
      <c r="C9" s="56">
        <v>0</v>
      </c>
      <c r="D9" s="56">
        <v>0</v>
      </c>
      <c r="E9" s="56">
        <v>0</v>
      </c>
    </row>
    <row r="10" s="48" customFormat="1" ht="18" customHeight="1" spans="1:5">
      <c r="A10" s="57" t="s">
        <v>104</v>
      </c>
      <c r="B10" s="56">
        <f t="shared" si="0"/>
        <v>785</v>
      </c>
      <c r="C10" s="56">
        <v>6</v>
      </c>
      <c r="D10" s="56">
        <v>779</v>
      </c>
      <c r="E10" s="56">
        <v>0</v>
      </c>
    </row>
    <row r="11" s="48" customFormat="1" ht="18" customHeight="1" spans="1:5">
      <c r="A11" s="57" t="s">
        <v>105</v>
      </c>
      <c r="B11" s="56">
        <f t="shared" si="0"/>
        <v>66</v>
      </c>
      <c r="C11" s="56">
        <v>48</v>
      </c>
      <c r="D11" s="56">
        <v>0</v>
      </c>
      <c r="E11" s="56">
        <v>18</v>
      </c>
    </row>
    <row r="12" s="48" customFormat="1" customHeight="1" spans="1:5">
      <c r="A12" s="57" t="s">
        <v>106</v>
      </c>
      <c r="B12" s="56">
        <f t="shared" si="0"/>
        <v>0</v>
      </c>
      <c r="C12" s="56">
        <v>0</v>
      </c>
      <c r="D12" s="56">
        <v>0</v>
      </c>
      <c r="E12" s="56">
        <v>0</v>
      </c>
    </row>
    <row r="13" s="48" customFormat="1" ht="27" customHeight="1" spans="1:5">
      <c r="A13" s="55" t="s">
        <v>107</v>
      </c>
      <c r="B13" s="56">
        <f t="shared" si="0"/>
        <v>24836</v>
      </c>
      <c r="C13" s="56">
        <v>5286</v>
      </c>
      <c r="D13" s="56">
        <v>19376</v>
      </c>
      <c r="E13" s="56">
        <v>174</v>
      </c>
    </row>
    <row r="14" s="48" customFormat="1" ht="18" customHeight="1" spans="1:5">
      <c r="A14" s="57" t="s">
        <v>108</v>
      </c>
      <c r="B14" s="58">
        <f t="shared" si="0"/>
        <v>24676</v>
      </c>
      <c r="C14" s="56">
        <v>5282</v>
      </c>
      <c r="D14" s="56">
        <v>19315</v>
      </c>
      <c r="E14" s="56">
        <v>79</v>
      </c>
    </row>
    <row r="15" s="48" customFormat="1" ht="18" customHeight="1" spans="1:5">
      <c r="A15" s="59" t="s">
        <v>109</v>
      </c>
      <c r="B15" s="56">
        <f t="shared" si="0"/>
        <v>65</v>
      </c>
      <c r="C15" s="56">
        <v>4</v>
      </c>
      <c r="D15" s="56">
        <v>61</v>
      </c>
      <c r="E15" s="56">
        <v>0</v>
      </c>
    </row>
    <row r="16" s="48" customFormat="1" ht="18" customHeight="1" spans="1:5">
      <c r="A16" s="57" t="s">
        <v>110</v>
      </c>
      <c r="B16" s="60">
        <f t="shared" si="0"/>
        <v>28</v>
      </c>
      <c r="C16" s="56">
        <v>0</v>
      </c>
      <c r="D16" s="56">
        <v>0</v>
      </c>
      <c r="E16" s="56">
        <v>28</v>
      </c>
    </row>
    <row r="17" s="48" customFormat="1" ht="18" customHeight="1" spans="1:5">
      <c r="A17" s="57" t="s">
        <v>111</v>
      </c>
      <c r="B17" s="56">
        <f t="shared" si="0"/>
        <v>0</v>
      </c>
      <c r="C17" s="56">
        <v>0</v>
      </c>
      <c r="D17" s="56">
        <v>0</v>
      </c>
      <c r="E17" s="56">
        <v>0</v>
      </c>
    </row>
    <row r="18" s="48" customFormat="1" ht="21" customHeight="1" spans="1:5">
      <c r="A18" s="55" t="s">
        <v>112</v>
      </c>
      <c r="B18" s="56">
        <f t="shared" si="0"/>
        <v>19132</v>
      </c>
      <c r="C18" s="56">
        <v>15997</v>
      </c>
      <c r="D18" s="56">
        <v>1686</v>
      </c>
      <c r="E18" s="56">
        <v>1449</v>
      </c>
    </row>
    <row r="19" s="48" customFormat="1" ht="21" customHeight="1" spans="1:5">
      <c r="A19" s="55" t="s">
        <v>113</v>
      </c>
      <c r="B19" s="56">
        <f t="shared" si="0"/>
        <v>20209</v>
      </c>
      <c r="C19" s="56">
        <v>18430</v>
      </c>
      <c r="D19" s="56">
        <v>36</v>
      </c>
      <c r="E19" s="56">
        <v>1743</v>
      </c>
    </row>
  </sheetData>
  <mergeCells count="2">
    <mergeCell ref="A2:E2"/>
    <mergeCell ref="A3:E3"/>
  </mergeCells>
  <pageMargins left="0.984027777777778" right="0.984027777777778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2" sqref="A2:D2"/>
    </sheetView>
  </sheetViews>
  <sheetFormatPr defaultColWidth="9" defaultRowHeight="13.5" outlineLevelCol="7"/>
  <cols>
    <col min="1" max="1" width="32.8833333333333" customWidth="1"/>
    <col min="2" max="2" width="11.3333333333333" style="35" customWidth="1"/>
    <col min="3" max="3" width="27.3833333333333" customWidth="1"/>
    <col min="4" max="4" width="12.6666666666667" style="35" customWidth="1"/>
  </cols>
  <sheetData>
    <row r="1" spans="1:1">
      <c r="A1" s="2" t="s">
        <v>114</v>
      </c>
    </row>
    <row r="2" s="34" customFormat="1" ht="32" customHeight="1" spans="1:4">
      <c r="A2" s="36" t="s">
        <v>115</v>
      </c>
      <c r="B2" s="36"/>
      <c r="C2" s="36"/>
      <c r="D2" s="36"/>
    </row>
    <row r="3" s="34" customFormat="1" ht="15" customHeight="1" spans="1:4">
      <c r="A3" s="37"/>
      <c r="B3" s="37"/>
      <c r="C3" s="37"/>
      <c r="D3" s="37" t="s">
        <v>2</v>
      </c>
    </row>
    <row r="4" s="34" customFormat="1" ht="25" customHeight="1" spans="1:4">
      <c r="A4" s="38" t="s">
        <v>3</v>
      </c>
      <c r="B4" s="38" t="s">
        <v>4</v>
      </c>
      <c r="C4" s="38" t="s">
        <v>3</v>
      </c>
      <c r="D4" s="38" t="s">
        <v>4</v>
      </c>
    </row>
    <row r="5" ht="41" customHeight="1" spans="1:4">
      <c r="A5" s="39" t="s">
        <v>116</v>
      </c>
      <c r="B5" s="40">
        <v>188531</v>
      </c>
      <c r="C5" s="41" t="s">
        <v>117</v>
      </c>
      <c r="D5" s="40">
        <v>79020</v>
      </c>
    </row>
    <row r="6" ht="41" customHeight="1" spans="1:4">
      <c r="A6" s="39" t="s">
        <v>118</v>
      </c>
      <c r="B6" s="40">
        <v>5038</v>
      </c>
      <c r="C6" s="41" t="s">
        <v>119</v>
      </c>
      <c r="D6" s="40">
        <v>44033</v>
      </c>
    </row>
    <row r="7" ht="41" customHeight="1" spans="1:4">
      <c r="A7" s="42" t="s">
        <v>120</v>
      </c>
      <c r="B7" s="40">
        <v>759</v>
      </c>
      <c r="C7" s="41" t="s">
        <v>121</v>
      </c>
      <c r="D7" s="40">
        <v>44348</v>
      </c>
    </row>
    <row r="8" ht="41" customHeight="1" spans="1:4">
      <c r="A8" s="42" t="s">
        <v>122</v>
      </c>
      <c r="B8" s="40">
        <v>21738</v>
      </c>
      <c r="C8" s="41" t="s">
        <v>123</v>
      </c>
      <c r="D8" s="40">
        <v>8203</v>
      </c>
    </row>
    <row r="9" ht="41" customHeight="1" spans="1:4">
      <c r="A9" s="42" t="s">
        <v>124</v>
      </c>
      <c r="B9" s="40">
        <v>3563</v>
      </c>
      <c r="C9" s="41" t="s">
        <v>125</v>
      </c>
      <c r="D9" s="40">
        <v>42434</v>
      </c>
    </row>
    <row r="10" ht="41" customHeight="1" spans="1:4">
      <c r="A10" s="42"/>
      <c r="B10" s="43"/>
      <c r="C10" s="41" t="s">
        <v>126</v>
      </c>
      <c r="D10" s="40">
        <v>511</v>
      </c>
    </row>
    <row r="11" ht="41" customHeight="1" spans="1:4">
      <c r="A11" s="42"/>
      <c r="B11" s="43"/>
      <c r="C11" s="44" t="s">
        <v>127</v>
      </c>
      <c r="D11" s="40">
        <v>944</v>
      </c>
    </row>
    <row r="12" ht="41" customHeight="1" spans="1:4">
      <c r="A12" s="42" t="s">
        <v>128</v>
      </c>
      <c r="B12" s="43">
        <v>20351</v>
      </c>
      <c r="C12" s="44" t="s">
        <v>129</v>
      </c>
      <c r="D12" s="40">
        <v>20487</v>
      </c>
    </row>
    <row r="13" ht="36" customHeight="1" spans="1:4">
      <c r="A13" s="45" t="s">
        <v>64</v>
      </c>
      <c r="B13" s="43">
        <f>SUM(B5:B12)</f>
        <v>239980</v>
      </c>
      <c r="C13" s="45" t="s">
        <v>65</v>
      </c>
      <c r="D13" s="43">
        <f>SUM(D5:D12)</f>
        <v>239980</v>
      </c>
    </row>
    <row r="17" spans="5:8">
      <c r="E17" s="46"/>
      <c r="F17" s="46"/>
      <c r="G17" s="46"/>
      <c r="H17" s="46"/>
    </row>
    <row r="18" spans="5:8">
      <c r="E18" s="47" t="s">
        <v>130</v>
      </c>
      <c r="F18" s="47" t="s">
        <v>130</v>
      </c>
      <c r="G18" s="47" t="s">
        <v>130</v>
      </c>
      <c r="H18" s="47" t="s">
        <v>130</v>
      </c>
    </row>
    <row r="19" spans="5:8">
      <c r="E19" s="47" t="s">
        <v>130</v>
      </c>
      <c r="F19" s="47" t="s">
        <v>130</v>
      </c>
      <c r="G19" s="47" t="s">
        <v>130</v>
      </c>
      <c r="H19" s="47"/>
    </row>
    <row r="20" spans="5:8">
      <c r="E20" s="46"/>
      <c r="F20" s="46"/>
      <c r="G20" s="46"/>
      <c r="H20" s="46"/>
    </row>
  </sheetData>
  <mergeCells count="1">
    <mergeCell ref="A2:D2"/>
  </mergeCells>
  <pageMargins left="0.944444444444444" right="0.629861111111111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opLeftCell="A76" workbookViewId="0">
      <selection activeCell="D102" sqref="D102"/>
    </sheetView>
  </sheetViews>
  <sheetFormatPr defaultColWidth="9" defaultRowHeight="13.5" outlineLevelCol="6"/>
  <cols>
    <col min="1" max="1" width="30.4416666666667" style="18" customWidth="1"/>
    <col min="2" max="2" width="9.5" style="18" customWidth="1"/>
    <col min="3" max="3" width="9" style="18" customWidth="1"/>
    <col min="4" max="4" width="9" style="18"/>
    <col min="5" max="5" width="10.625" style="18" customWidth="1"/>
    <col min="6" max="6" width="9.55833333333333" style="18" customWidth="1"/>
    <col min="7" max="7" width="8.125" style="18" customWidth="1"/>
    <col min="8" max="16384" width="9" style="18"/>
  </cols>
  <sheetData>
    <row r="1" spans="1:7">
      <c r="A1" s="19" t="s">
        <v>131</v>
      </c>
      <c r="B1" s="20"/>
      <c r="C1" s="20"/>
      <c r="D1" s="20"/>
      <c r="E1" s="20"/>
      <c r="F1" s="20"/>
      <c r="G1" s="20"/>
    </row>
    <row r="2" s="17" customFormat="1" ht="38.25" customHeight="1" spans="1:7">
      <c r="A2" s="21" t="s">
        <v>132</v>
      </c>
      <c r="B2" s="21"/>
      <c r="C2" s="21"/>
      <c r="D2" s="21"/>
      <c r="E2" s="21"/>
      <c r="F2" s="21"/>
      <c r="G2" s="21"/>
    </row>
    <row r="3" s="17" customFormat="1" ht="19.5" customHeight="1" spans="1:7">
      <c r="A3" s="22" t="s">
        <v>2</v>
      </c>
      <c r="B3" s="22"/>
      <c r="C3" s="22"/>
      <c r="D3" s="22"/>
      <c r="E3" s="22"/>
      <c r="F3" s="22"/>
      <c r="G3" s="22"/>
    </row>
    <row r="4" s="18" customFormat="1" spans="1:7">
      <c r="A4" s="23" t="s">
        <v>133</v>
      </c>
      <c r="B4" s="24" t="s">
        <v>95</v>
      </c>
      <c r="C4" s="25" t="s">
        <v>134</v>
      </c>
      <c r="D4" s="25" t="s">
        <v>135</v>
      </c>
      <c r="E4" s="25"/>
      <c r="F4" s="25"/>
      <c r="G4" s="26" t="s">
        <v>136</v>
      </c>
    </row>
    <row r="5" s="18" customFormat="1" ht="24" spans="1:7">
      <c r="A5" s="23"/>
      <c r="B5" s="24"/>
      <c r="C5" s="25"/>
      <c r="D5" s="25" t="s">
        <v>137</v>
      </c>
      <c r="E5" s="25" t="s">
        <v>138</v>
      </c>
      <c r="F5" s="25" t="s">
        <v>139</v>
      </c>
      <c r="G5" s="27"/>
    </row>
    <row r="6" s="18" customFormat="1" ht="25" customHeight="1" spans="1:7">
      <c r="A6" s="28" t="s">
        <v>95</v>
      </c>
      <c r="B6" s="29">
        <f t="shared" ref="B6:B46" si="0">C6+D6+G6</f>
        <v>1038.56</v>
      </c>
      <c r="C6" s="30">
        <f>SUM(C7:C125)</f>
        <v>247.4</v>
      </c>
      <c r="D6" s="30">
        <f>SUM(D7:D125)</f>
        <v>791.16</v>
      </c>
      <c r="E6" s="30">
        <f>SUM(E7:E125)</f>
        <v>791.16</v>
      </c>
      <c r="F6" s="30">
        <f>SUM(F7:F125)</f>
        <v>0</v>
      </c>
      <c r="G6" s="30">
        <f>SUM(G7:G125)</f>
        <v>0</v>
      </c>
    </row>
    <row r="7" s="18" customFormat="1" ht="15" spans="1:7">
      <c r="A7" s="31" t="s">
        <v>140</v>
      </c>
      <c r="B7" s="32">
        <f t="shared" si="0"/>
        <v>0.6</v>
      </c>
      <c r="C7" s="33">
        <v>0.6</v>
      </c>
      <c r="D7" s="33">
        <v>0</v>
      </c>
      <c r="E7" s="33">
        <v>0</v>
      </c>
      <c r="F7" s="32">
        <v>0</v>
      </c>
      <c r="G7" s="32">
        <v>0</v>
      </c>
    </row>
    <row r="8" s="18" customFormat="1" ht="15" spans="1:7">
      <c r="A8" s="31" t="s">
        <v>141</v>
      </c>
      <c r="B8" s="32">
        <f t="shared" si="0"/>
        <v>9.91</v>
      </c>
      <c r="C8" s="33">
        <v>1.16</v>
      </c>
      <c r="D8" s="33">
        <v>8.75</v>
      </c>
      <c r="E8" s="33">
        <v>8.75</v>
      </c>
      <c r="F8" s="32">
        <v>0</v>
      </c>
      <c r="G8" s="32">
        <v>0</v>
      </c>
    </row>
    <row r="9" s="18" customFormat="1" ht="15" spans="1:7">
      <c r="A9" s="31" t="s">
        <v>142</v>
      </c>
      <c r="B9" s="32">
        <f t="shared" si="0"/>
        <v>9.22</v>
      </c>
      <c r="C9" s="33">
        <v>5.22</v>
      </c>
      <c r="D9" s="33">
        <v>4</v>
      </c>
      <c r="E9" s="33">
        <v>4</v>
      </c>
      <c r="F9" s="32">
        <v>0</v>
      </c>
      <c r="G9" s="32">
        <v>0</v>
      </c>
    </row>
    <row r="10" s="18" customFormat="1" ht="15" spans="1:7">
      <c r="A10" s="31" t="s">
        <v>143</v>
      </c>
      <c r="B10" s="32">
        <f t="shared" si="0"/>
        <v>2</v>
      </c>
      <c r="C10" s="33">
        <v>0.05</v>
      </c>
      <c r="D10" s="33">
        <v>1.95</v>
      </c>
      <c r="E10" s="33">
        <v>1.95</v>
      </c>
      <c r="F10" s="32">
        <v>0</v>
      </c>
      <c r="G10" s="32">
        <v>0</v>
      </c>
    </row>
    <row r="11" s="18" customFormat="1" ht="15" spans="1:7">
      <c r="A11" s="31" t="s">
        <v>144</v>
      </c>
      <c r="B11" s="32">
        <f t="shared" si="0"/>
        <v>0.44</v>
      </c>
      <c r="C11" s="33">
        <v>0.44</v>
      </c>
      <c r="D11" s="33">
        <v>0</v>
      </c>
      <c r="E11" s="33">
        <v>0</v>
      </c>
      <c r="F11" s="32">
        <v>0</v>
      </c>
      <c r="G11" s="32">
        <v>0</v>
      </c>
    </row>
    <row r="12" s="18" customFormat="1" ht="15" spans="1:7">
      <c r="A12" s="31" t="s">
        <v>145</v>
      </c>
      <c r="B12" s="32">
        <f t="shared" si="0"/>
        <v>20.15</v>
      </c>
      <c r="C12" s="33">
        <v>1.39</v>
      </c>
      <c r="D12" s="33">
        <v>18.76</v>
      </c>
      <c r="E12" s="33">
        <v>18.76</v>
      </c>
      <c r="F12" s="32">
        <v>0</v>
      </c>
      <c r="G12" s="32">
        <v>0</v>
      </c>
    </row>
    <row r="13" s="18" customFormat="1" ht="15" spans="1:7">
      <c r="A13" s="31" t="s">
        <v>146</v>
      </c>
      <c r="B13" s="32">
        <f t="shared" si="0"/>
        <v>0</v>
      </c>
      <c r="C13" s="33">
        <v>0</v>
      </c>
      <c r="D13" s="33">
        <v>0</v>
      </c>
      <c r="E13" s="33">
        <v>0</v>
      </c>
      <c r="F13" s="32">
        <v>0</v>
      </c>
      <c r="G13" s="32">
        <v>0</v>
      </c>
    </row>
    <row r="14" s="18" customFormat="1" ht="15" spans="1:7">
      <c r="A14" s="31" t="s">
        <v>147</v>
      </c>
      <c r="B14" s="32">
        <f t="shared" si="0"/>
        <v>0.92</v>
      </c>
      <c r="C14" s="33">
        <v>0.09</v>
      </c>
      <c r="D14" s="33">
        <v>0.83</v>
      </c>
      <c r="E14" s="33">
        <v>0.83</v>
      </c>
      <c r="F14" s="32">
        <v>0</v>
      </c>
      <c r="G14" s="32">
        <v>0</v>
      </c>
    </row>
    <row r="15" s="18" customFormat="1" ht="15" spans="1:7">
      <c r="A15" s="31" t="s">
        <v>148</v>
      </c>
      <c r="B15" s="32">
        <f t="shared" si="0"/>
        <v>0</v>
      </c>
      <c r="C15" s="33">
        <v>0</v>
      </c>
      <c r="D15" s="33">
        <v>0</v>
      </c>
      <c r="E15" s="33">
        <v>0</v>
      </c>
      <c r="F15" s="32">
        <v>0</v>
      </c>
      <c r="G15" s="32">
        <v>0</v>
      </c>
    </row>
    <row r="16" s="18" customFormat="1" ht="15" spans="1:7">
      <c r="A16" s="31" t="s">
        <v>149</v>
      </c>
      <c r="B16" s="32">
        <f t="shared" si="0"/>
        <v>0.14</v>
      </c>
      <c r="C16" s="33">
        <v>0.14</v>
      </c>
      <c r="D16" s="33">
        <v>0</v>
      </c>
      <c r="E16" s="33">
        <v>0</v>
      </c>
      <c r="F16" s="32">
        <v>0</v>
      </c>
      <c r="G16" s="32">
        <v>0</v>
      </c>
    </row>
    <row r="17" s="18" customFormat="1" ht="15" spans="1:7">
      <c r="A17" s="31" t="s">
        <v>150</v>
      </c>
      <c r="B17" s="32">
        <f t="shared" si="0"/>
        <v>4.7</v>
      </c>
      <c r="C17" s="33">
        <v>0.97</v>
      </c>
      <c r="D17" s="33">
        <v>3.73</v>
      </c>
      <c r="E17" s="33">
        <v>3.73</v>
      </c>
      <c r="F17" s="32">
        <v>0</v>
      </c>
      <c r="G17" s="32">
        <v>0</v>
      </c>
    </row>
    <row r="18" s="18" customFormat="1" ht="15" spans="1:7">
      <c r="A18" s="31" t="s">
        <v>151</v>
      </c>
      <c r="B18" s="32">
        <f t="shared" si="0"/>
        <v>12.07</v>
      </c>
      <c r="C18" s="33">
        <v>0</v>
      </c>
      <c r="D18" s="33">
        <v>12.07</v>
      </c>
      <c r="E18" s="33">
        <v>12.07</v>
      </c>
      <c r="F18" s="32">
        <v>0</v>
      </c>
      <c r="G18" s="32">
        <v>0</v>
      </c>
    </row>
    <row r="19" s="18" customFormat="1" ht="15" spans="1:7">
      <c r="A19" s="31" t="s">
        <v>152</v>
      </c>
      <c r="B19" s="32">
        <f t="shared" si="0"/>
        <v>0.14</v>
      </c>
      <c r="C19" s="33">
        <v>0.14</v>
      </c>
      <c r="D19" s="33">
        <v>0</v>
      </c>
      <c r="E19" s="33">
        <v>0</v>
      </c>
      <c r="F19" s="32">
        <v>0</v>
      </c>
      <c r="G19" s="32">
        <v>0</v>
      </c>
    </row>
    <row r="20" s="18" customFormat="1" ht="15" spans="1:7">
      <c r="A20" s="31" t="s">
        <v>153</v>
      </c>
      <c r="B20" s="32">
        <f t="shared" si="0"/>
        <v>0.57</v>
      </c>
      <c r="C20" s="33">
        <v>0.11</v>
      </c>
      <c r="D20" s="33">
        <v>0.46</v>
      </c>
      <c r="E20" s="33">
        <v>0.46</v>
      </c>
      <c r="F20" s="32">
        <v>0</v>
      </c>
      <c r="G20" s="32">
        <v>0</v>
      </c>
    </row>
    <row r="21" s="18" customFormat="1" ht="15" spans="1:7">
      <c r="A21" s="31" t="s">
        <v>154</v>
      </c>
      <c r="B21" s="32">
        <f t="shared" si="0"/>
        <v>0</v>
      </c>
      <c r="C21" s="33">
        <v>0</v>
      </c>
      <c r="D21" s="33">
        <v>0</v>
      </c>
      <c r="E21" s="33">
        <v>0</v>
      </c>
      <c r="F21" s="32">
        <v>0</v>
      </c>
      <c r="G21" s="32">
        <v>0</v>
      </c>
    </row>
    <row r="22" s="18" customFormat="1" ht="15" spans="1:7">
      <c r="A22" s="31" t="s">
        <v>155</v>
      </c>
      <c r="B22" s="32">
        <f t="shared" si="0"/>
        <v>0</v>
      </c>
      <c r="C22" s="33">
        <v>0</v>
      </c>
      <c r="D22" s="33">
        <v>0</v>
      </c>
      <c r="E22" s="33">
        <v>0</v>
      </c>
      <c r="F22" s="32">
        <v>0</v>
      </c>
      <c r="G22" s="32">
        <v>0</v>
      </c>
    </row>
    <row r="23" s="18" customFormat="1" ht="15" spans="1:7">
      <c r="A23" s="31" t="s">
        <v>156</v>
      </c>
      <c r="B23" s="32">
        <f t="shared" si="0"/>
        <v>3.56</v>
      </c>
      <c r="C23" s="33">
        <v>0.65</v>
      </c>
      <c r="D23" s="33">
        <v>2.91</v>
      </c>
      <c r="E23" s="33">
        <v>2.91</v>
      </c>
      <c r="F23" s="32">
        <v>0</v>
      </c>
      <c r="G23" s="32">
        <v>0</v>
      </c>
    </row>
    <row r="24" s="18" customFormat="1" ht="15" spans="1:7">
      <c r="A24" s="31" t="s">
        <v>157</v>
      </c>
      <c r="B24" s="32">
        <f t="shared" si="0"/>
        <v>0</v>
      </c>
      <c r="C24" s="33">
        <v>0</v>
      </c>
      <c r="D24" s="33">
        <v>0</v>
      </c>
      <c r="E24" s="33">
        <v>0</v>
      </c>
      <c r="F24" s="32">
        <v>0</v>
      </c>
      <c r="G24" s="32">
        <v>0</v>
      </c>
    </row>
    <row r="25" s="18" customFormat="1" ht="15" spans="1:7">
      <c r="A25" s="31" t="s">
        <v>158</v>
      </c>
      <c r="B25" s="32">
        <f t="shared" si="0"/>
        <v>0</v>
      </c>
      <c r="C25" s="33">
        <v>0</v>
      </c>
      <c r="D25" s="33">
        <v>0</v>
      </c>
      <c r="E25" s="33">
        <v>0</v>
      </c>
      <c r="F25" s="32">
        <v>0</v>
      </c>
      <c r="G25" s="32">
        <v>0</v>
      </c>
    </row>
    <row r="26" s="18" customFormat="1" ht="15" spans="1:7">
      <c r="A26" s="31" t="s">
        <v>159</v>
      </c>
      <c r="B26" s="32">
        <f t="shared" si="0"/>
        <v>0</v>
      </c>
      <c r="C26" s="33">
        <v>0</v>
      </c>
      <c r="D26" s="33">
        <v>0</v>
      </c>
      <c r="E26" s="33">
        <v>0</v>
      </c>
      <c r="F26" s="32">
        <v>0</v>
      </c>
      <c r="G26" s="32">
        <v>0</v>
      </c>
    </row>
    <row r="27" s="18" customFormat="1" ht="15" spans="1:7">
      <c r="A27" s="31" t="s">
        <v>160</v>
      </c>
      <c r="B27" s="32">
        <f t="shared" si="0"/>
        <v>0.48</v>
      </c>
      <c r="C27" s="33">
        <v>0.48</v>
      </c>
      <c r="D27" s="33">
        <v>0</v>
      </c>
      <c r="E27" s="33">
        <v>0</v>
      </c>
      <c r="F27" s="32">
        <v>0</v>
      </c>
      <c r="G27" s="32">
        <v>0</v>
      </c>
    </row>
    <row r="28" s="18" customFormat="1" ht="15" spans="1:7">
      <c r="A28" s="31" t="s">
        <v>161</v>
      </c>
      <c r="B28" s="32">
        <f t="shared" si="0"/>
        <v>3.09</v>
      </c>
      <c r="C28" s="33">
        <v>0.58</v>
      </c>
      <c r="D28" s="33">
        <v>2.51</v>
      </c>
      <c r="E28" s="33">
        <v>2.51</v>
      </c>
      <c r="F28" s="32">
        <v>0</v>
      </c>
      <c r="G28" s="32">
        <v>0</v>
      </c>
    </row>
    <row r="29" s="18" customFormat="1" ht="15" spans="1:7">
      <c r="A29" s="31" t="s">
        <v>162</v>
      </c>
      <c r="B29" s="32">
        <f t="shared" si="0"/>
        <v>9.76</v>
      </c>
      <c r="C29" s="33">
        <v>0.1</v>
      </c>
      <c r="D29" s="33">
        <v>9.66</v>
      </c>
      <c r="E29" s="33">
        <v>9.66</v>
      </c>
      <c r="F29" s="32">
        <v>0</v>
      </c>
      <c r="G29" s="32">
        <v>0</v>
      </c>
    </row>
    <row r="30" s="18" customFormat="1" ht="15" spans="1:7">
      <c r="A30" s="31" t="s">
        <v>163</v>
      </c>
      <c r="B30" s="32">
        <f t="shared" si="0"/>
        <v>0.07</v>
      </c>
      <c r="C30" s="33">
        <v>0.07</v>
      </c>
      <c r="D30" s="33">
        <v>0</v>
      </c>
      <c r="E30" s="33">
        <v>0</v>
      </c>
      <c r="F30" s="32">
        <v>0</v>
      </c>
      <c r="G30" s="32">
        <v>0</v>
      </c>
    </row>
    <row r="31" s="18" customFormat="1" ht="15" spans="1:7">
      <c r="A31" s="31" t="s">
        <v>164</v>
      </c>
      <c r="B31" s="32">
        <f t="shared" si="0"/>
        <v>0.32</v>
      </c>
      <c r="C31" s="33">
        <v>0.32</v>
      </c>
      <c r="D31" s="33">
        <v>0</v>
      </c>
      <c r="E31" s="33">
        <v>0</v>
      </c>
      <c r="F31" s="32">
        <v>0</v>
      </c>
      <c r="G31" s="32">
        <v>0</v>
      </c>
    </row>
    <row r="32" s="18" customFormat="1" ht="15" spans="1:7">
      <c r="A32" s="31" t="s">
        <v>165</v>
      </c>
      <c r="B32" s="32">
        <f t="shared" si="0"/>
        <v>0.72</v>
      </c>
      <c r="C32" s="33">
        <v>0.72</v>
      </c>
      <c r="D32" s="33">
        <v>0</v>
      </c>
      <c r="E32" s="33">
        <v>0</v>
      </c>
      <c r="F32" s="32">
        <v>0</v>
      </c>
      <c r="G32" s="32">
        <v>0</v>
      </c>
    </row>
    <row r="33" s="18" customFormat="1" ht="15" spans="1:7">
      <c r="A33" s="31" t="s">
        <v>166</v>
      </c>
      <c r="B33" s="32">
        <f t="shared" si="0"/>
        <v>109.1</v>
      </c>
      <c r="C33" s="33">
        <v>11.78</v>
      </c>
      <c r="D33" s="33">
        <v>97.32</v>
      </c>
      <c r="E33" s="33">
        <v>97.32</v>
      </c>
      <c r="F33" s="32">
        <v>0</v>
      </c>
      <c r="G33" s="32">
        <v>0</v>
      </c>
    </row>
    <row r="34" s="18" customFormat="1" ht="15" spans="1:7">
      <c r="A34" s="31" t="s">
        <v>167</v>
      </c>
      <c r="B34" s="32">
        <f t="shared" si="0"/>
        <v>46.65</v>
      </c>
      <c r="C34" s="33">
        <v>2.36</v>
      </c>
      <c r="D34" s="33">
        <v>44.29</v>
      </c>
      <c r="E34" s="33">
        <v>44.29</v>
      </c>
      <c r="F34" s="32">
        <v>0</v>
      </c>
      <c r="G34" s="32">
        <v>0</v>
      </c>
    </row>
    <row r="35" s="18" customFormat="1" ht="15" spans="1:7">
      <c r="A35" s="31" t="s">
        <v>168</v>
      </c>
      <c r="B35" s="32">
        <f t="shared" si="0"/>
        <v>5.29</v>
      </c>
      <c r="C35" s="33">
        <v>3.3</v>
      </c>
      <c r="D35" s="33">
        <v>1.99</v>
      </c>
      <c r="E35" s="33">
        <v>1.99</v>
      </c>
      <c r="F35" s="32">
        <v>0</v>
      </c>
      <c r="G35" s="32">
        <v>0</v>
      </c>
    </row>
    <row r="36" s="18" customFormat="1" ht="15" spans="1:7">
      <c r="A36" s="31" t="s">
        <v>169</v>
      </c>
      <c r="B36" s="32">
        <f t="shared" si="0"/>
        <v>0.67</v>
      </c>
      <c r="C36" s="33">
        <v>0.67</v>
      </c>
      <c r="D36" s="33">
        <v>0</v>
      </c>
      <c r="E36" s="33">
        <v>0</v>
      </c>
      <c r="F36" s="32">
        <v>0</v>
      </c>
      <c r="G36" s="32">
        <v>0</v>
      </c>
    </row>
    <row r="37" s="18" customFormat="1" ht="15" spans="1:7">
      <c r="A37" s="31" t="s">
        <v>170</v>
      </c>
      <c r="B37" s="32">
        <f t="shared" si="0"/>
        <v>0.95</v>
      </c>
      <c r="C37" s="33">
        <v>0</v>
      </c>
      <c r="D37" s="33">
        <v>0.95</v>
      </c>
      <c r="E37" s="33">
        <v>0.95</v>
      </c>
      <c r="F37" s="32">
        <v>0</v>
      </c>
      <c r="G37" s="32">
        <v>0</v>
      </c>
    </row>
    <row r="38" s="18" customFormat="1" ht="15" spans="1:7">
      <c r="A38" s="31" t="s">
        <v>171</v>
      </c>
      <c r="B38" s="32">
        <f t="shared" si="0"/>
        <v>0</v>
      </c>
      <c r="C38" s="33">
        <v>0</v>
      </c>
      <c r="D38" s="33">
        <v>0</v>
      </c>
      <c r="E38" s="33">
        <v>0</v>
      </c>
      <c r="F38" s="32">
        <v>0</v>
      </c>
      <c r="G38" s="32">
        <v>0</v>
      </c>
    </row>
    <row r="39" s="18" customFormat="1" ht="15" spans="1:7">
      <c r="A39" s="31" t="s">
        <v>172</v>
      </c>
      <c r="B39" s="32">
        <f t="shared" si="0"/>
        <v>3.48</v>
      </c>
      <c r="C39" s="33">
        <v>1.48</v>
      </c>
      <c r="D39" s="33">
        <v>2</v>
      </c>
      <c r="E39" s="33">
        <v>2</v>
      </c>
      <c r="F39" s="32">
        <v>0</v>
      </c>
      <c r="G39" s="32">
        <v>0</v>
      </c>
    </row>
    <row r="40" s="18" customFormat="1" ht="15" spans="1:7">
      <c r="A40" s="31" t="s">
        <v>173</v>
      </c>
      <c r="B40" s="32">
        <f t="shared" si="0"/>
        <v>45.68</v>
      </c>
      <c r="C40" s="33">
        <v>0</v>
      </c>
      <c r="D40" s="33">
        <v>45.68</v>
      </c>
      <c r="E40" s="33">
        <v>45.68</v>
      </c>
      <c r="F40" s="32">
        <v>0</v>
      </c>
      <c r="G40" s="32">
        <v>0</v>
      </c>
    </row>
    <row r="41" s="18" customFormat="1" ht="15" spans="1:7">
      <c r="A41" s="31" t="s">
        <v>174</v>
      </c>
      <c r="B41" s="32">
        <f t="shared" si="0"/>
        <v>1.06</v>
      </c>
      <c r="C41" s="33">
        <v>1.06</v>
      </c>
      <c r="D41" s="33">
        <v>0</v>
      </c>
      <c r="E41" s="33">
        <v>0</v>
      </c>
      <c r="F41" s="32">
        <v>0</v>
      </c>
      <c r="G41" s="32">
        <v>0</v>
      </c>
    </row>
    <row r="42" s="18" customFormat="1" ht="15" spans="1:7">
      <c r="A42" s="31" t="s">
        <v>175</v>
      </c>
      <c r="B42" s="32">
        <f t="shared" si="0"/>
        <v>10.15</v>
      </c>
      <c r="C42" s="33">
        <v>3.07</v>
      </c>
      <c r="D42" s="33">
        <v>7.08</v>
      </c>
      <c r="E42" s="33">
        <v>7.08</v>
      </c>
      <c r="F42" s="32">
        <v>0</v>
      </c>
      <c r="G42" s="32">
        <v>0</v>
      </c>
    </row>
    <row r="43" s="18" customFormat="1" ht="15" spans="1:7">
      <c r="A43" s="31" t="s">
        <v>176</v>
      </c>
      <c r="B43" s="32">
        <f t="shared" si="0"/>
        <v>0.57</v>
      </c>
      <c r="C43" s="33">
        <v>0.57</v>
      </c>
      <c r="D43" s="33">
        <v>0</v>
      </c>
      <c r="E43" s="33">
        <v>0</v>
      </c>
      <c r="F43" s="32">
        <v>0</v>
      </c>
      <c r="G43" s="32">
        <v>0</v>
      </c>
    </row>
    <row r="44" s="18" customFormat="1" ht="15" spans="1:7">
      <c r="A44" s="31" t="s">
        <v>177</v>
      </c>
      <c r="B44" s="32">
        <f t="shared" si="0"/>
        <v>20.63</v>
      </c>
      <c r="C44" s="33">
        <v>9</v>
      </c>
      <c r="D44" s="33">
        <v>11.63</v>
      </c>
      <c r="E44" s="33">
        <v>11.63</v>
      </c>
      <c r="F44" s="32">
        <v>0</v>
      </c>
      <c r="G44" s="32">
        <v>0</v>
      </c>
    </row>
    <row r="45" s="18" customFormat="1" ht="15" spans="1:7">
      <c r="A45" s="31" t="s">
        <v>178</v>
      </c>
      <c r="B45" s="32">
        <f t="shared" si="0"/>
        <v>0.1</v>
      </c>
      <c r="C45" s="33">
        <v>0</v>
      </c>
      <c r="D45" s="33">
        <v>0.1</v>
      </c>
      <c r="E45" s="33">
        <v>0.1</v>
      </c>
      <c r="F45" s="32">
        <v>0</v>
      </c>
      <c r="G45" s="32">
        <v>0</v>
      </c>
    </row>
    <row r="46" s="18" customFormat="1" ht="15" spans="1:7">
      <c r="A46" s="31" t="s">
        <v>179</v>
      </c>
      <c r="B46" s="32">
        <f t="shared" si="0"/>
        <v>3.23</v>
      </c>
      <c r="C46" s="33">
        <v>1.09</v>
      </c>
      <c r="D46" s="33">
        <v>2.14</v>
      </c>
      <c r="E46" s="33">
        <v>2.14</v>
      </c>
      <c r="F46" s="32">
        <v>0</v>
      </c>
      <c r="G46" s="32">
        <v>0</v>
      </c>
    </row>
    <row r="47" s="18" customFormat="1" ht="15" spans="1:7">
      <c r="A47" s="31" t="s">
        <v>180</v>
      </c>
      <c r="B47" s="32">
        <f t="shared" ref="B47:B110" si="1">C47+D47+G47</f>
        <v>13.2</v>
      </c>
      <c r="C47" s="33">
        <v>13.2</v>
      </c>
      <c r="D47" s="33">
        <v>0</v>
      </c>
      <c r="E47" s="33">
        <v>0</v>
      </c>
      <c r="F47" s="32">
        <v>0</v>
      </c>
      <c r="G47" s="32">
        <v>0</v>
      </c>
    </row>
    <row r="48" s="18" customFormat="1" ht="15" spans="1:7">
      <c r="A48" s="31" t="s">
        <v>181</v>
      </c>
      <c r="B48" s="32">
        <f t="shared" si="1"/>
        <v>0</v>
      </c>
      <c r="C48" s="33">
        <v>0</v>
      </c>
      <c r="D48" s="33">
        <v>0</v>
      </c>
      <c r="E48" s="33">
        <v>0</v>
      </c>
      <c r="F48" s="32">
        <v>0</v>
      </c>
      <c r="G48" s="32">
        <v>0</v>
      </c>
    </row>
    <row r="49" s="18" customFormat="1" ht="15" spans="1:7">
      <c r="A49" s="31" t="s">
        <v>182</v>
      </c>
      <c r="B49" s="32">
        <f t="shared" si="1"/>
        <v>0</v>
      </c>
      <c r="C49" s="33">
        <v>0</v>
      </c>
      <c r="D49" s="33">
        <v>0</v>
      </c>
      <c r="E49" s="33">
        <v>0</v>
      </c>
      <c r="F49" s="32">
        <v>0</v>
      </c>
      <c r="G49" s="32">
        <v>0</v>
      </c>
    </row>
    <row r="50" s="18" customFormat="1" ht="15" spans="1:7">
      <c r="A50" s="31" t="s">
        <v>183</v>
      </c>
      <c r="B50" s="32">
        <f t="shared" si="1"/>
        <v>1.16</v>
      </c>
      <c r="C50" s="33">
        <v>0.37</v>
      </c>
      <c r="D50" s="33">
        <v>0.79</v>
      </c>
      <c r="E50" s="33">
        <v>0.79</v>
      </c>
      <c r="F50" s="32">
        <v>0</v>
      </c>
      <c r="G50" s="32">
        <v>0</v>
      </c>
    </row>
    <row r="51" s="18" customFormat="1" ht="15" spans="1:7">
      <c r="A51" s="31" t="s">
        <v>184</v>
      </c>
      <c r="B51" s="32">
        <f t="shared" si="1"/>
        <v>0.74</v>
      </c>
      <c r="C51" s="33">
        <v>0.74</v>
      </c>
      <c r="D51" s="33">
        <v>0</v>
      </c>
      <c r="E51" s="33">
        <v>0</v>
      </c>
      <c r="F51" s="32">
        <v>0</v>
      </c>
      <c r="G51" s="32">
        <v>0</v>
      </c>
    </row>
    <row r="52" s="18" customFormat="1" ht="15" spans="1:7">
      <c r="A52" s="31" t="s">
        <v>185</v>
      </c>
      <c r="B52" s="32">
        <f t="shared" si="1"/>
        <v>2.89</v>
      </c>
      <c r="C52" s="33">
        <v>1.26</v>
      </c>
      <c r="D52" s="33">
        <v>1.63</v>
      </c>
      <c r="E52" s="33">
        <v>1.63</v>
      </c>
      <c r="F52" s="32">
        <v>0</v>
      </c>
      <c r="G52" s="32">
        <v>0</v>
      </c>
    </row>
    <row r="53" s="18" customFormat="1" ht="15" spans="1:7">
      <c r="A53" s="31" t="s">
        <v>186</v>
      </c>
      <c r="B53" s="32">
        <f t="shared" si="1"/>
        <v>0.81</v>
      </c>
      <c r="C53" s="33">
        <v>0.22</v>
      </c>
      <c r="D53" s="33">
        <v>0.59</v>
      </c>
      <c r="E53" s="33">
        <v>0.59</v>
      </c>
      <c r="F53" s="32">
        <v>0</v>
      </c>
      <c r="G53" s="32">
        <v>0</v>
      </c>
    </row>
    <row r="54" s="18" customFormat="1" ht="15" spans="1:7">
      <c r="A54" s="31" t="s">
        <v>187</v>
      </c>
      <c r="B54" s="32">
        <f t="shared" si="1"/>
        <v>1.6</v>
      </c>
      <c r="C54" s="33">
        <v>0.77</v>
      </c>
      <c r="D54" s="33">
        <v>0.83</v>
      </c>
      <c r="E54" s="33">
        <v>0.83</v>
      </c>
      <c r="F54" s="32">
        <v>0</v>
      </c>
      <c r="G54" s="32">
        <v>0</v>
      </c>
    </row>
    <row r="55" s="18" customFormat="1" ht="15" spans="1:7">
      <c r="A55" s="31" t="s">
        <v>188</v>
      </c>
      <c r="B55" s="32">
        <f t="shared" si="1"/>
        <v>0.45</v>
      </c>
      <c r="C55" s="33">
        <v>0.45</v>
      </c>
      <c r="D55" s="33">
        <v>0</v>
      </c>
      <c r="E55" s="33">
        <v>0</v>
      </c>
      <c r="F55" s="32">
        <v>0</v>
      </c>
      <c r="G55" s="32">
        <v>0</v>
      </c>
    </row>
    <row r="56" s="18" customFormat="1" ht="15" spans="1:7">
      <c r="A56" s="31" t="s">
        <v>189</v>
      </c>
      <c r="B56" s="32">
        <f t="shared" si="1"/>
        <v>15.27</v>
      </c>
      <c r="C56" s="33">
        <v>6.28</v>
      </c>
      <c r="D56" s="33">
        <v>8.99</v>
      </c>
      <c r="E56" s="33">
        <v>8.99</v>
      </c>
      <c r="F56" s="32">
        <v>0</v>
      </c>
      <c r="G56" s="32">
        <v>0</v>
      </c>
    </row>
    <row r="57" s="18" customFormat="1" ht="15" spans="1:7">
      <c r="A57" s="31" t="s">
        <v>190</v>
      </c>
      <c r="B57" s="32">
        <f t="shared" si="1"/>
        <v>6.74</v>
      </c>
      <c r="C57" s="33">
        <v>2.16</v>
      </c>
      <c r="D57" s="33">
        <v>4.58</v>
      </c>
      <c r="E57" s="33">
        <v>4.58</v>
      </c>
      <c r="F57" s="32">
        <v>0</v>
      </c>
      <c r="G57" s="32">
        <v>0</v>
      </c>
    </row>
    <row r="58" s="18" customFormat="1" ht="15" spans="1:7">
      <c r="A58" s="31" t="s">
        <v>191</v>
      </c>
      <c r="B58" s="32">
        <f t="shared" si="1"/>
        <v>0</v>
      </c>
      <c r="C58" s="33">
        <v>0</v>
      </c>
      <c r="D58" s="33">
        <v>0</v>
      </c>
      <c r="E58" s="33">
        <v>0</v>
      </c>
      <c r="F58" s="32">
        <v>0</v>
      </c>
      <c r="G58" s="32">
        <v>0</v>
      </c>
    </row>
    <row r="59" s="18" customFormat="1" ht="15" spans="1:7">
      <c r="A59" s="31" t="s">
        <v>192</v>
      </c>
      <c r="B59" s="32">
        <f t="shared" si="1"/>
        <v>3.54</v>
      </c>
      <c r="C59" s="33">
        <v>1.66</v>
      </c>
      <c r="D59" s="33">
        <v>1.88</v>
      </c>
      <c r="E59" s="33">
        <v>1.88</v>
      </c>
      <c r="F59" s="32">
        <v>0</v>
      </c>
      <c r="G59" s="32">
        <v>0</v>
      </c>
    </row>
    <row r="60" s="18" customFormat="1" ht="15" spans="1:7">
      <c r="A60" s="31" t="s">
        <v>193</v>
      </c>
      <c r="B60" s="32">
        <f t="shared" si="1"/>
        <v>0.52</v>
      </c>
      <c r="C60" s="33">
        <v>0.52</v>
      </c>
      <c r="D60" s="33">
        <v>0</v>
      </c>
      <c r="E60" s="33">
        <v>0</v>
      </c>
      <c r="F60" s="32">
        <v>0</v>
      </c>
      <c r="G60" s="32">
        <v>0</v>
      </c>
    </row>
    <row r="61" s="18" customFormat="1" ht="15" spans="1:7">
      <c r="A61" s="31" t="s">
        <v>194</v>
      </c>
      <c r="B61" s="32">
        <f t="shared" si="1"/>
        <v>2.06</v>
      </c>
      <c r="C61" s="33">
        <v>1.05</v>
      </c>
      <c r="D61" s="33">
        <v>1.01</v>
      </c>
      <c r="E61" s="33">
        <v>1.01</v>
      </c>
      <c r="F61" s="32">
        <v>0</v>
      </c>
      <c r="G61" s="32">
        <v>0</v>
      </c>
    </row>
    <row r="62" s="18" customFormat="1" ht="15" spans="1:7">
      <c r="A62" s="31" t="s">
        <v>195</v>
      </c>
      <c r="B62" s="32">
        <f t="shared" si="1"/>
        <v>0</v>
      </c>
      <c r="C62" s="33">
        <v>0</v>
      </c>
      <c r="D62" s="33">
        <v>0</v>
      </c>
      <c r="E62" s="33">
        <v>0</v>
      </c>
      <c r="F62" s="32">
        <v>0</v>
      </c>
      <c r="G62" s="32">
        <v>0</v>
      </c>
    </row>
    <row r="63" s="18" customFormat="1" ht="15" spans="1:7">
      <c r="A63" s="31" t="s">
        <v>196</v>
      </c>
      <c r="B63" s="32">
        <f t="shared" si="1"/>
        <v>11.66</v>
      </c>
      <c r="C63" s="33">
        <v>7.92</v>
      </c>
      <c r="D63" s="33">
        <v>3.74</v>
      </c>
      <c r="E63" s="33">
        <v>3.74</v>
      </c>
      <c r="F63" s="32">
        <v>0</v>
      </c>
      <c r="G63" s="32">
        <v>0</v>
      </c>
    </row>
    <row r="64" s="18" customFormat="1" ht="15" spans="1:7">
      <c r="A64" s="31" t="s">
        <v>197</v>
      </c>
      <c r="B64" s="32">
        <f t="shared" si="1"/>
        <v>0</v>
      </c>
      <c r="C64" s="33">
        <v>0</v>
      </c>
      <c r="D64" s="33">
        <v>0</v>
      </c>
      <c r="E64" s="33">
        <v>0</v>
      </c>
      <c r="F64" s="32">
        <v>0</v>
      </c>
      <c r="G64" s="32">
        <v>0</v>
      </c>
    </row>
    <row r="65" s="18" customFormat="1" ht="15" spans="1:7">
      <c r="A65" s="31" t="s">
        <v>198</v>
      </c>
      <c r="B65" s="32">
        <f t="shared" si="1"/>
        <v>12.14</v>
      </c>
      <c r="C65" s="33">
        <v>6.26</v>
      </c>
      <c r="D65" s="33">
        <v>5.88</v>
      </c>
      <c r="E65" s="33">
        <v>5.88</v>
      </c>
      <c r="F65" s="32">
        <v>0</v>
      </c>
      <c r="G65" s="32">
        <v>0</v>
      </c>
    </row>
    <row r="66" s="18" customFormat="1" ht="15" spans="1:7">
      <c r="A66" s="31" t="s">
        <v>199</v>
      </c>
      <c r="B66" s="32">
        <f t="shared" si="1"/>
        <v>9.6</v>
      </c>
      <c r="C66" s="33">
        <v>0</v>
      </c>
      <c r="D66" s="33">
        <v>9.6</v>
      </c>
      <c r="E66" s="33">
        <v>9.6</v>
      </c>
      <c r="F66" s="32">
        <v>0</v>
      </c>
      <c r="G66" s="32">
        <v>0</v>
      </c>
    </row>
    <row r="67" s="18" customFormat="1" ht="15" spans="1:7">
      <c r="A67" s="31" t="s">
        <v>200</v>
      </c>
      <c r="B67" s="32">
        <f t="shared" si="1"/>
        <v>39.13</v>
      </c>
      <c r="C67" s="33">
        <v>4.8</v>
      </c>
      <c r="D67" s="33">
        <v>34.33</v>
      </c>
      <c r="E67" s="33">
        <v>34.33</v>
      </c>
      <c r="F67" s="32">
        <v>0</v>
      </c>
      <c r="G67" s="32">
        <v>0</v>
      </c>
    </row>
    <row r="68" s="18" customFormat="1" ht="15" spans="1:7">
      <c r="A68" s="31" t="s">
        <v>201</v>
      </c>
      <c r="B68" s="32">
        <f t="shared" si="1"/>
        <v>8.94</v>
      </c>
      <c r="C68" s="33">
        <v>6.39</v>
      </c>
      <c r="D68" s="33">
        <v>2.55</v>
      </c>
      <c r="E68" s="33">
        <v>2.55</v>
      </c>
      <c r="F68" s="32">
        <v>0</v>
      </c>
      <c r="G68" s="32">
        <v>0</v>
      </c>
    </row>
    <row r="69" s="18" customFormat="1" ht="15" spans="1:7">
      <c r="A69" s="31" t="s">
        <v>202</v>
      </c>
      <c r="B69" s="32">
        <f t="shared" si="1"/>
        <v>15.65</v>
      </c>
      <c r="C69" s="33">
        <v>7.66</v>
      </c>
      <c r="D69" s="33">
        <v>7.99</v>
      </c>
      <c r="E69" s="33">
        <v>7.99</v>
      </c>
      <c r="F69" s="32">
        <v>0</v>
      </c>
      <c r="G69" s="32">
        <v>0</v>
      </c>
    </row>
    <row r="70" s="18" customFormat="1" ht="15" spans="1:7">
      <c r="A70" s="31" t="s">
        <v>203</v>
      </c>
      <c r="B70" s="32">
        <f t="shared" si="1"/>
        <v>0</v>
      </c>
      <c r="C70" s="33">
        <v>0</v>
      </c>
      <c r="D70" s="33">
        <v>0</v>
      </c>
      <c r="E70" s="33">
        <v>0</v>
      </c>
      <c r="F70" s="32">
        <v>0</v>
      </c>
      <c r="G70" s="32">
        <v>0</v>
      </c>
    </row>
    <row r="71" s="18" customFormat="1" ht="15" spans="1:7">
      <c r="A71" s="31" t="s">
        <v>204</v>
      </c>
      <c r="B71" s="32">
        <f t="shared" si="1"/>
        <v>0</v>
      </c>
      <c r="C71" s="33">
        <v>0</v>
      </c>
      <c r="D71" s="33">
        <v>0</v>
      </c>
      <c r="E71" s="33">
        <v>0</v>
      </c>
      <c r="F71" s="32">
        <v>0</v>
      </c>
      <c r="G71" s="32">
        <v>0</v>
      </c>
    </row>
    <row r="72" s="18" customFormat="1" ht="15" spans="1:7">
      <c r="A72" s="31" t="s">
        <v>205</v>
      </c>
      <c r="B72" s="32">
        <f t="shared" si="1"/>
        <v>20.37</v>
      </c>
      <c r="C72" s="33">
        <v>1.48</v>
      </c>
      <c r="D72" s="33">
        <v>18.89</v>
      </c>
      <c r="E72" s="33">
        <v>18.89</v>
      </c>
      <c r="F72" s="32">
        <v>0</v>
      </c>
      <c r="G72" s="32">
        <v>0</v>
      </c>
    </row>
    <row r="73" s="18" customFormat="1" ht="15" spans="1:7">
      <c r="A73" s="31" t="s">
        <v>206</v>
      </c>
      <c r="B73" s="32">
        <f t="shared" si="1"/>
        <v>0</v>
      </c>
      <c r="C73" s="33">
        <v>0</v>
      </c>
      <c r="D73" s="33">
        <v>0</v>
      </c>
      <c r="E73" s="33">
        <v>0</v>
      </c>
      <c r="F73" s="32">
        <v>0</v>
      </c>
      <c r="G73" s="32">
        <v>0</v>
      </c>
    </row>
    <row r="74" s="18" customFormat="1" ht="15" spans="1:7">
      <c r="A74" s="31" t="s">
        <v>207</v>
      </c>
      <c r="B74" s="32">
        <f t="shared" si="1"/>
        <v>0</v>
      </c>
      <c r="C74" s="33">
        <v>0</v>
      </c>
      <c r="D74" s="33">
        <v>0</v>
      </c>
      <c r="E74" s="33">
        <v>0</v>
      </c>
      <c r="F74" s="32">
        <v>0</v>
      </c>
      <c r="G74" s="32">
        <v>0</v>
      </c>
    </row>
    <row r="75" s="18" customFormat="1" ht="15" spans="1:7">
      <c r="A75" s="31" t="s">
        <v>208</v>
      </c>
      <c r="B75" s="32">
        <f t="shared" si="1"/>
        <v>0.67</v>
      </c>
      <c r="C75" s="33">
        <v>0.67</v>
      </c>
      <c r="D75" s="33">
        <v>0</v>
      </c>
      <c r="E75" s="33">
        <v>0</v>
      </c>
      <c r="F75" s="32">
        <v>0</v>
      </c>
      <c r="G75" s="32">
        <v>0</v>
      </c>
    </row>
    <row r="76" s="18" customFormat="1" ht="15" spans="1:7">
      <c r="A76" s="31" t="s">
        <v>209</v>
      </c>
      <c r="B76" s="32">
        <f t="shared" si="1"/>
        <v>3.89</v>
      </c>
      <c r="C76" s="33">
        <v>2.38</v>
      </c>
      <c r="D76" s="33">
        <v>1.51</v>
      </c>
      <c r="E76" s="33">
        <v>1.51</v>
      </c>
      <c r="F76" s="32">
        <v>0</v>
      </c>
      <c r="G76" s="32">
        <v>0</v>
      </c>
    </row>
    <row r="77" s="18" customFormat="1" ht="15" spans="1:7">
      <c r="A77" s="31" t="s">
        <v>210</v>
      </c>
      <c r="B77" s="32">
        <f t="shared" si="1"/>
        <v>9.83</v>
      </c>
      <c r="C77" s="33">
        <v>0.6</v>
      </c>
      <c r="D77" s="33">
        <v>9.23</v>
      </c>
      <c r="E77" s="33">
        <v>9.23</v>
      </c>
      <c r="F77" s="32">
        <v>0</v>
      </c>
      <c r="G77" s="32">
        <v>0</v>
      </c>
    </row>
    <row r="78" s="18" customFormat="1" ht="15" spans="1:7">
      <c r="A78" s="31" t="s">
        <v>211</v>
      </c>
      <c r="B78" s="32">
        <f t="shared" si="1"/>
        <v>7.61</v>
      </c>
      <c r="C78" s="33">
        <v>1.28</v>
      </c>
      <c r="D78" s="33">
        <v>6.33</v>
      </c>
      <c r="E78" s="33">
        <v>6.33</v>
      </c>
      <c r="F78" s="32">
        <v>0</v>
      </c>
      <c r="G78" s="32">
        <v>0</v>
      </c>
    </row>
    <row r="79" s="18" customFormat="1" ht="15" spans="1:7">
      <c r="A79" s="31" t="s">
        <v>212</v>
      </c>
      <c r="B79" s="32">
        <f t="shared" si="1"/>
        <v>15.33</v>
      </c>
      <c r="C79" s="33">
        <v>7.91</v>
      </c>
      <c r="D79" s="33">
        <v>7.42</v>
      </c>
      <c r="E79" s="33">
        <v>7.42</v>
      </c>
      <c r="F79" s="32">
        <v>0</v>
      </c>
      <c r="G79" s="32">
        <v>0</v>
      </c>
    </row>
    <row r="80" s="18" customFormat="1" ht="15" spans="1:7">
      <c r="A80" s="31" t="s">
        <v>213</v>
      </c>
      <c r="B80" s="32">
        <f t="shared" si="1"/>
        <v>0.88</v>
      </c>
      <c r="C80" s="33">
        <v>0.83</v>
      </c>
      <c r="D80" s="33">
        <v>0.05</v>
      </c>
      <c r="E80" s="33">
        <v>0.05</v>
      </c>
      <c r="F80" s="32">
        <v>0</v>
      </c>
      <c r="G80" s="32">
        <v>0</v>
      </c>
    </row>
    <row r="81" s="18" customFormat="1" ht="15" spans="1:7">
      <c r="A81" s="31" t="s">
        <v>214</v>
      </c>
      <c r="B81" s="32">
        <f t="shared" si="1"/>
        <v>5.62</v>
      </c>
      <c r="C81" s="33">
        <v>1.67</v>
      </c>
      <c r="D81" s="33">
        <v>3.95</v>
      </c>
      <c r="E81" s="33">
        <v>3.95</v>
      </c>
      <c r="F81" s="32">
        <v>0</v>
      </c>
      <c r="G81" s="32">
        <v>0</v>
      </c>
    </row>
    <row r="82" s="18" customFormat="1" ht="15" spans="1:7">
      <c r="A82" s="31" t="s">
        <v>215</v>
      </c>
      <c r="B82" s="32">
        <f t="shared" si="1"/>
        <v>1.9</v>
      </c>
      <c r="C82" s="33">
        <v>0.12</v>
      </c>
      <c r="D82" s="33">
        <v>1.78</v>
      </c>
      <c r="E82" s="33">
        <v>1.78</v>
      </c>
      <c r="F82" s="32">
        <v>0</v>
      </c>
      <c r="G82" s="32">
        <v>0</v>
      </c>
    </row>
    <row r="83" s="18" customFormat="1" ht="15" spans="1:7">
      <c r="A83" s="31" t="s">
        <v>216</v>
      </c>
      <c r="B83" s="32">
        <f t="shared" si="1"/>
        <v>0.13</v>
      </c>
      <c r="C83" s="33">
        <v>0.13</v>
      </c>
      <c r="D83" s="33">
        <v>0</v>
      </c>
      <c r="E83" s="33">
        <v>0</v>
      </c>
      <c r="F83" s="32">
        <v>0</v>
      </c>
      <c r="G83" s="32">
        <v>0</v>
      </c>
    </row>
    <row r="84" s="18" customFormat="1" ht="15" spans="1:7">
      <c r="A84" s="31" t="s">
        <v>217</v>
      </c>
      <c r="B84" s="32">
        <f t="shared" si="1"/>
        <v>35.13</v>
      </c>
      <c r="C84" s="33">
        <v>15.24</v>
      </c>
      <c r="D84" s="33">
        <v>19.89</v>
      </c>
      <c r="E84" s="33">
        <v>19.89</v>
      </c>
      <c r="F84" s="32">
        <v>0</v>
      </c>
      <c r="G84" s="32">
        <v>0</v>
      </c>
    </row>
    <row r="85" s="18" customFormat="1" ht="15" spans="1:7">
      <c r="A85" s="31" t="s">
        <v>218</v>
      </c>
      <c r="B85" s="32">
        <f t="shared" si="1"/>
        <v>0</v>
      </c>
      <c r="C85" s="33">
        <v>0</v>
      </c>
      <c r="D85" s="33">
        <v>0</v>
      </c>
      <c r="E85" s="33">
        <v>0</v>
      </c>
      <c r="F85" s="32">
        <v>0</v>
      </c>
      <c r="G85" s="32">
        <v>0</v>
      </c>
    </row>
    <row r="86" s="18" customFormat="1" ht="15" spans="1:7">
      <c r="A86" s="31" t="s">
        <v>219</v>
      </c>
      <c r="B86" s="32">
        <f t="shared" si="1"/>
        <v>8.49</v>
      </c>
      <c r="C86" s="33">
        <v>4.94</v>
      </c>
      <c r="D86" s="33">
        <v>3.55</v>
      </c>
      <c r="E86" s="33">
        <v>3.55</v>
      </c>
      <c r="F86" s="32">
        <v>0</v>
      </c>
      <c r="G86" s="32">
        <v>0</v>
      </c>
    </row>
    <row r="87" s="18" customFormat="1" ht="15" spans="1:7">
      <c r="A87" s="31" t="s">
        <v>220</v>
      </c>
      <c r="B87" s="32">
        <f t="shared" si="1"/>
        <v>6.15</v>
      </c>
      <c r="C87" s="33">
        <v>1.7</v>
      </c>
      <c r="D87" s="33">
        <v>4.45</v>
      </c>
      <c r="E87" s="33">
        <v>4.45</v>
      </c>
      <c r="F87" s="32">
        <v>0</v>
      </c>
      <c r="G87" s="32">
        <v>0</v>
      </c>
    </row>
    <row r="88" s="18" customFormat="1" ht="15" spans="1:7">
      <c r="A88" s="31" t="s">
        <v>221</v>
      </c>
      <c r="B88" s="32">
        <f t="shared" si="1"/>
        <v>9.58</v>
      </c>
      <c r="C88" s="33">
        <v>0</v>
      </c>
      <c r="D88" s="33">
        <v>9.58</v>
      </c>
      <c r="E88" s="33">
        <v>9.58</v>
      </c>
      <c r="F88" s="32">
        <v>0</v>
      </c>
      <c r="G88" s="32">
        <v>0</v>
      </c>
    </row>
    <row r="89" s="18" customFormat="1" ht="15" spans="1:7">
      <c r="A89" s="31" t="s">
        <v>222</v>
      </c>
      <c r="B89" s="32">
        <f t="shared" si="1"/>
        <v>0.68</v>
      </c>
      <c r="C89" s="33">
        <v>0.68</v>
      </c>
      <c r="D89" s="33">
        <v>0</v>
      </c>
      <c r="E89" s="33">
        <v>0</v>
      </c>
      <c r="F89" s="32">
        <v>0</v>
      </c>
      <c r="G89" s="32">
        <v>0</v>
      </c>
    </row>
    <row r="90" s="18" customFormat="1" ht="15" spans="1:7">
      <c r="A90" s="31" t="s">
        <v>223</v>
      </c>
      <c r="B90" s="32">
        <f t="shared" si="1"/>
        <v>7.53</v>
      </c>
      <c r="C90" s="33">
        <v>4.98</v>
      </c>
      <c r="D90" s="33">
        <v>2.55</v>
      </c>
      <c r="E90" s="33">
        <v>2.55</v>
      </c>
      <c r="F90" s="32">
        <v>0</v>
      </c>
      <c r="G90" s="32">
        <v>0</v>
      </c>
    </row>
    <row r="91" s="18" customFormat="1" ht="15" spans="1:7">
      <c r="A91" s="31" t="s">
        <v>224</v>
      </c>
      <c r="B91" s="32">
        <f t="shared" si="1"/>
        <v>2.98</v>
      </c>
      <c r="C91" s="33">
        <v>0</v>
      </c>
      <c r="D91" s="33">
        <v>2.98</v>
      </c>
      <c r="E91" s="33">
        <v>2.98</v>
      </c>
      <c r="F91" s="32">
        <v>0</v>
      </c>
      <c r="G91" s="32">
        <v>0</v>
      </c>
    </row>
    <row r="92" s="18" customFormat="1" ht="15" spans="1:7">
      <c r="A92" s="31" t="s">
        <v>225</v>
      </c>
      <c r="B92" s="32">
        <f t="shared" si="1"/>
        <v>1.43</v>
      </c>
      <c r="C92" s="33">
        <v>1.43</v>
      </c>
      <c r="D92" s="33">
        <v>0</v>
      </c>
      <c r="E92" s="33">
        <v>0</v>
      </c>
      <c r="F92" s="32">
        <v>0</v>
      </c>
      <c r="G92" s="32">
        <v>0</v>
      </c>
    </row>
    <row r="93" s="18" customFormat="1" ht="15" spans="1:7">
      <c r="A93" s="31" t="s">
        <v>226</v>
      </c>
      <c r="B93" s="32">
        <f t="shared" si="1"/>
        <v>2.04</v>
      </c>
      <c r="C93" s="33">
        <v>1.27</v>
      </c>
      <c r="D93" s="33">
        <v>0.77</v>
      </c>
      <c r="E93" s="33">
        <v>0.77</v>
      </c>
      <c r="F93" s="32">
        <v>0</v>
      </c>
      <c r="G93" s="32">
        <v>0</v>
      </c>
    </row>
    <row r="94" s="18" customFormat="1" ht="15" spans="1:7">
      <c r="A94" s="31" t="s">
        <v>227</v>
      </c>
      <c r="B94" s="32">
        <f t="shared" si="1"/>
        <v>7.49</v>
      </c>
      <c r="C94" s="33">
        <v>1.66</v>
      </c>
      <c r="D94" s="33">
        <v>5.83</v>
      </c>
      <c r="E94" s="33">
        <v>5.83</v>
      </c>
      <c r="F94" s="32">
        <v>0</v>
      </c>
      <c r="G94" s="32">
        <v>0</v>
      </c>
    </row>
    <row r="95" s="18" customFormat="1" ht="15" spans="1:7">
      <c r="A95" s="31" t="s">
        <v>228</v>
      </c>
      <c r="B95" s="32">
        <f t="shared" si="1"/>
        <v>2.85</v>
      </c>
      <c r="C95" s="33">
        <v>1.75</v>
      </c>
      <c r="D95" s="33">
        <v>1.1</v>
      </c>
      <c r="E95" s="33">
        <v>1.1</v>
      </c>
      <c r="F95" s="32">
        <v>0</v>
      </c>
      <c r="G95" s="32">
        <v>0</v>
      </c>
    </row>
    <row r="96" s="18" customFormat="1" ht="15" spans="1:7">
      <c r="A96" s="31" t="s">
        <v>229</v>
      </c>
      <c r="B96" s="32">
        <f t="shared" si="1"/>
        <v>4.07</v>
      </c>
      <c r="C96" s="33">
        <v>1.88</v>
      </c>
      <c r="D96" s="33">
        <v>2.19</v>
      </c>
      <c r="E96" s="33">
        <v>2.19</v>
      </c>
      <c r="F96" s="32">
        <v>0</v>
      </c>
      <c r="G96" s="32">
        <v>0</v>
      </c>
    </row>
    <row r="97" s="18" customFormat="1" ht="15" spans="1:7">
      <c r="A97" s="31" t="s">
        <v>230</v>
      </c>
      <c r="B97" s="32">
        <f t="shared" si="1"/>
        <v>6.4</v>
      </c>
      <c r="C97" s="33">
        <v>3.35</v>
      </c>
      <c r="D97" s="33">
        <v>3.05</v>
      </c>
      <c r="E97" s="33">
        <v>3.05</v>
      </c>
      <c r="F97" s="32">
        <v>0</v>
      </c>
      <c r="G97" s="32">
        <v>0</v>
      </c>
    </row>
    <row r="98" s="18" customFormat="1" ht="15" spans="1:7">
      <c r="A98" s="31" t="s">
        <v>231</v>
      </c>
      <c r="B98" s="32">
        <f t="shared" si="1"/>
        <v>0.07</v>
      </c>
      <c r="C98" s="33">
        <v>0.07</v>
      </c>
      <c r="D98" s="33">
        <v>0</v>
      </c>
      <c r="E98" s="33">
        <v>0</v>
      </c>
      <c r="F98" s="32">
        <v>0</v>
      </c>
      <c r="G98" s="32">
        <v>0</v>
      </c>
    </row>
    <row r="99" s="18" customFormat="1" ht="15" spans="1:7">
      <c r="A99" s="31" t="s">
        <v>232</v>
      </c>
      <c r="B99" s="32">
        <f t="shared" si="1"/>
        <v>0</v>
      </c>
      <c r="C99" s="33">
        <v>0</v>
      </c>
      <c r="D99" s="33">
        <v>0</v>
      </c>
      <c r="E99" s="33">
        <v>0</v>
      </c>
      <c r="F99" s="32">
        <v>0</v>
      </c>
      <c r="G99" s="32">
        <v>0</v>
      </c>
    </row>
    <row r="100" s="18" customFormat="1" ht="15" spans="1:7">
      <c r="A100" s="31" t="s">
        <v>233</v>
      </c>
      <c r="B100" s="32">
        <f t="shared" si="1"/>
        <v>6.79</v>
      </c>
      <c r="C100" s="33">
        <v>0.55</v>
      </c>
      <c r="D100" s="33">
        <v>6.24</v>
      </c>
      <c r="E100" s="33">
        <v>6.24</v>
      </c>
      <c r="F100" s="32">
        <v>0</v>
      </c>
      <c r="G100" s="32">
        <v>0</v>
      </c>
    </row>
    <row r="101" s="18" customFormat="1" ht="15" spans="1:7">
      <c r="A101" s="31" t="s">
        <v>234</v>
      </c>
      <c r="B101" s="32">
        <f t="shared" si="1"/>
        <v>0</v>
      </c>
      <c r="C101" s="33">
        <v>0</v>
      </c>
      <c r="D101" s="33">
        <v>0</v>
      </c>
      <c r="E101" s="33">
        <v>0</v>
      </c>
      <c r="F101" s="32">
        <v>0</v>
      </c>
      <c r="G101" s="32">
        <v>0</v>
      </c>
    </row>
    <row r="102" s="18" customFormat="1" ht="15" spans="1:7">
      <c r="A102" s="31" t="s">
        <v>235</v>
      </c>
      <c r="B102" s="32">
        <f t="shared" si="1"/>
        <v>239.66</v>
      </c>
      <c r="C102" s="33">
        <v>0.45</v>
      </c>
      <c r="D102" s="33">
        <v>239.21</v>
      </c>
      <c r="E102" s="33">
        <v>239.21</v>
      </c>
      <c r="F102" s="32">
        <v>0</v>
      </c>
      <c r="G102" s="32">
        <v>0</v>
      </c>
    </row>
    <row r="103" s="18" customFormat="1" ht="15" spans="1:7">
      <c r="A103" s="31" t="s">
        <v>236</v>
      </c>
      <c r="B103" s="32">
        <f t="shared" si="1"/>
        <v>9.04</v>
      </c>
      <c r="C103" s="33">
        <v>7.88</v>
      </c>
      <c r="D103" s="33">
        <v>1.16</v>
      </c>
      <c r="E103" s="33">
        <v>1.16</v>
      </c>
      <c r="F103" s="32">
        <v>0</v>
      </c>
      <c r="G103" s="32">
        <v>0</v>
      </c>
    </row>
    <row r="104" s="18" customFormat="1" ht="15" spans="1:7">
      <c r="A104" s="31" t="s">
        <v>237</v>
      </c>
      <c r="B104" s="32">
        <f t="shared" si="1"/>
        <v>0</v>
      </c>
      <c r="C104" s="33">
        <v>0</v>
      </c>
      <c r="D104" s="33">
        <v>0</v>
      </c>
      <c r="E104" s="33">
        <v>0</v>
      </c>
      <c r="F104" s="32">
        <v>0</v>
      </c>
      <c r="G104" s="32">
        <v>0</v>
      </c>
    </row>
    <row r="105" s="18" customFormat="1" ht="15" spans="1:7">
      <c r="A105" s="31" t="s">
        <v>238</v>
      </c>
      <c r="B105" s="32">
        <f t="shared" si="1"/>
        <v>9.19</v>
      </c>
      <c r="C105" s="33">
        <v>3.1</v>
      </c>
      <c r="D105" s="33">
        <v>6.09</v>
      </c>
      <c r="E105" s="33">
        <v>6.09</v>
      </c>
      <c r="F105" s="32">
        <v>0</v>
      </c>
      <c r="G105" s="32">
        <v>0</v>
      </c>
    </row>
    <row r="106" s="18" customFormat="1" ht="15" spans="1:7">
      <c r="A106" s="31" t="s">
        <v>239</v>
      </c>
      <c r="B106" s="32">
        <f t="shared" si="1"/>
        <v>4.31</v>
      </c>
      <c r="C106" s="33">
        <v>1.46</v>
      </c>
      <c r="D106" s="33">
        <v>2.85</v>
      </c>
      <c r="E106" s="33">
        <v>2.85</v>
      </c>
      <c r="F106" s="32">
        <v>0</v>
      </c>
      <c r="G106" s="32">
        <v>0</v>
      </c>
    </row>
    <row r="107" s="18" customFormat="1" ht="15" spans="1:7">
      <c r="A107" s="31" t="s">
        <v>240</v>
      </c>
      <c r="B107" s="32">
        <f t="shared" si="1"/>
        <v>2.69</v>
      </c>
      <c r="C107" s="33">
        <v>1.32</v>
      </c>
      <c r="D107" s="33">
        <v>1.37</v>
      </c>
      <c r="E107" s="33">
        <v>1.37</v>
      </c>
      <c r="F107" s="32">
        <v>0</v>
      </c>
      <c r="G107" s="32">
        <v>0</v>
      </c>
    </row>
    <row r="108" s="18" customFormat="1" ht="15" spans="1:7">
      <c r="A108" s="31" t="s">
        <v>241</v>
      </c>
      <c r="B108" s="32">
        <f t="shared" si="1"/>
        <v>4.66</v>
      </c>
      <c r="C108" s="33">
        <v>1.27</v>
      </c>
      <c r="D108" s="33">
        <v>3.39</v>
      </c>
      <c r="E108" s="33">
        <v>3.39</v>
      </c>
      <c r="F108" s="32">
        <v>0</v>
      </c>
      <c r="G108" s="32">
        <v>0</v>
      </c>
    </row>
    <row r="109" s="18" customFormat="1" ht="15" spans="1:7">
      <c r="A109" s="31" t="s">
        <v>242</v>
      </c>
      <c r="B109" s="32">
        <f t="shared" si="1"/>
        <v>0</v>
      </c>
      <c r="C109" s="33">
        <v>0</v>
      </c>
      <c r="D109" s="33">
        <v>0</v>
      </c>
      <c r="E109" s="33">
        <v>0</v>
      </c>
      <c r="F109" s="32">
        <v>0</v>
      </c>
      <c r="G109" s="32">
        <v>0</v>
      </c>
    </row>
    <row r="110" s="18" customFormat="1" ht="15" spans="1:7">
      <c r="A110" s="31" t="s">
        <v>243</v>
      </c>
      <c r="B110" s="32">
        <f t="shared" si="1"/>
        <v>0</v>
      </c>
      <c r="C110" s="33">
        <v>0</v>
      </c>
      <c r="D110" s="33">
        <v>0</v>
      </c>
      <c r="E110" s="33">
        <v>0</v>
      </c>
      <c r="F110" s="32">
        <v>0</v>
      </c>
      <c r="G110" s="32">
        <v>0</v>
      </c>
    </row>
    <row r="111" s="18" customFormat="1" ht="15" spans="1:7">
      <c r="A111" s="31" t="s">
        <v>244</v>
      </c>
      <c r="B111" s="32">
        <f t="shared" ref="B111:B125" si="2">C111+D111+G111</f>
        <v>10.53</v>
      </c>
      <c r="C111" s="33">
        <v>1.02</v>
      </c>
      <c r="D111" s="33">
        <v>9.51</v>
      </c>
      <c r="E111" s="33">
        <v>9.51</v>
      </c>
      <c r="F111" s="32">
        <v>0</v>
      </c>
      <c r="G111" s="32">
        <v>0</v>
      </c>
    </row>
    <row r="112" s="18" customFormat="1" ht="15" spans="1:7">
      <c r="A112" s="31" t="s">
        <v>245</v>
      </c>
      <c r="B112" s="32">
        <f t="shared" si="2"/>
        <v>9.57</v>
      </c>
      <c r="C112" s="33">
        <v>4.9</v>
      </c>
      <c r="D112" s="33">
        <v>4.67</v>
      </c>
      <c r="E112" s="33">
        <v>4.67</v>
      </c>
      <c r="F112" s="32">
        <v>0</v>
      </c>
      <c r="G112" s="32">
        <v>0</v>
      </c>
    </row>
    <row r="113" s="18" customFormat="1" ht="15" spans="1:7">
      <c r="A113" s="31" t="s">
        <v>246</v>
      </c>
      <c r="B113" s="32">
        <f t="shared" si="2"/>
        <v>2.45</v>
      </c>
      <c r="C113" s="33">
        <v>1.37</v>
      </c>
      <c r="D113" s="33">
        <v>1.08</v>
      </c>
      <c r="E113" s="33">
        <v>1.08</v>
      </c>
      <c r="F113" s="32">
        <v>0</v>
      </c>
      <c r="G113" s="32">
        <v>0</v>
      </c>
    </row>
    <row r="114" s="18" customFormat="1" ht="15" spans="1:7">
      <c r="A114" s="31" t="s">
        <v>247</v>
      </c>
      <c r="B114" s="32">
        <f t="shared" si="2"/>
        <v>2.77</v>
      </c>
      <c r="C114" s="33">
        <v>0.38</v>
      </c>
      <c r="D114" s="33">
        <v>2.39</v>
      </c>
      <c r="E114" s="33">
        <v>2.39</v>
      </c>
      <c r="F114" s="32">
        <v>0</v>
      </c>
      <c r="G114" s="32">
        <v>0</v>
      </c>
    </row>
    <row r="115" s="18" customFormat="1" ht="15" spans="1:7">
      <c r="A115" s="31" t="s">
        <v>248</v>
      </c>
      <c r="B115" s="32">
        <f t="shared" si="2"/>
        <v>12.59</v>
      </c>
      <c r="C115" s="33">
        <v>6.96</v>
      </c>
      <c r="D115" s="33">
        <v>5.63</v>
      </c>
      <c r="E115" s="33">
        <v>5.63</v>
      </c>
      <c r="F115" s="32">
        <v>0</v>
      </c>
      <c r="G115" s="32">
        <v>0</v>
      </c>
    </row>
    <row r="116" s="18" customFormat="1" ht="15" spans="1:7">
      <c r="A116" s="31" t="s">
        <v>249</v>
      </c>
      <c r="B116" s="32">
        <f t="shared" si="2"/>
        <v>22.44</v>
      </c>
      <c r="C116" s="33">
        <v>13.48</v>
      </c>
      <c r="D116" s="33">
        <v>8.96</v>
      </c>
      <c r="E116" s="33">
        <v>8.96</v>
      </c>
      <c r="F116" s="32">
        <v>0</v>
      </c>
      <c r="G116" s="32">
        <v>0</v>
      </c>
    </row>
    <row r="117" s="18" customFormat="1" ht="15" spans="1:7">
      <c r="A117" s="31" t="s">
        <v>250</v>
      </c>
      <c r="B117" s="32">
        <f t="shared" si="2"/>
        <v>1.6</v>
      </c>
      <c r="C117" s="33">
        <v>1.6</v>
      </c>
      <c r="D117" s="33">
        <v>0</v>
      </c>
      <c r="E117" s="33">
        <v>0</v>
      </c>
      <c r="F117" s="32">
        <v>0</v>
      </c>
      <c r="G117" s="32">
        <v>0</v>
      </c>
    </row>
    <row r="118" s="18" customFormat="1" ht="15" spans="1:7">
      <c r="A118" s="31" t="s">
        <v>251</v>
      </c>
      <c r="B118" s="32">
        <f t="shared" si="2"/>
        <v>12.16</v>
      </c>
      <c r="C118" s="33">
        <v>4.45</v>
      </c>
      <c r="D118" s="33">
        <v>7.71</v>
      </c>
      <c r="E118" s="33">
        <v>7.71</v>
      </c>
      <c r="F118" s="32">
        <v>0</v>
      </c>
      <c r="G118" s="32">
        <v>0</v>
      </c>
    </row>
    <row r="119" s="18" customFormat="1" ht="15" spans="1:7">
      <c r="A119" s="31" t="s">
        <v>252</v>
      </c>
      <c r="B119" s="32">
        <f t="shared" si="2"/>
        <v>18.32</v>
      </c>
      <c r="C119" s="33">
        <v>6.56</v>
      </c>
      <c r="D119" s="33">
        <v>11.76</v>
      </c>
      <c r="E119" s="33">
        <v>11.76</v>
      </c>
      <c r="F119" s="32">
        <v>0</v>
      </c>
      <c r="G119" s="32">
        <v>0</v>
      </c>
    </row>
    <row r="120" s="18" customFormat="1" ht="15" spans="1:7">
      <c r="A120" s="31" t="s">
        <v>253</v>
      </c>
      <c r="B120" s="32">
        <f t="shared" si="2"/>
        <v>3.78</v>
      </c>
      <c r="C120" s="33">
        <v>1.78</v>
      </c>
      <c r="D120" s="33">
        <v>2</v>
      </c>
      <c r="E120" s="33">
        <v>2</v>
      </c>
      <c r="F120" s="32">
        <v>0</v>
      </c>
      <c r="G120" s="32">
        <v>0</v>
      </c>
    </row>
    <row r="121" s="18" customFormat="1" ht="15" spans="1:7">
      <c r="A121" s="31" t="s">
        <v>254</v>
      </c>
      <c r="B121" s="32">
        <f t="shared" si="2"/>
        <v>9.29</v>
      </c>
      <c r="C121" s="33">
        <v>4.95</v>
      </c>
      <c r="D121" s="33">
        <v>4.34</v>
      </c>
      <c r="E121" s="33">
        <v>4.34</v>
      </c>
      <c r="F121" s="32">
        <v>0</v>
      </c>
      <c r="G121" s="32">
        <v>0</v>
      </c>
    </row>
    <row r="122" s="18" customFormat="1" ht="15" spans="1:7">
      <c r="A122" s="31" t="s">
        <v>255</v>
      </c>
      <c r="B122" s="32">
        <f t="shared" si="2"/>
        <v>1.47</v>
      </c>
      <c r="C122" s="33">
        <v>1.47</v>
      </c>
      <c r="D122" s="33">
        <v>0</v>
      </c>
      <c r="E122" s="33">
        <v>0</v>
      </c>
      <c r="F122" s="32">
        <v>0</v>
      </c>
      <c r="G122" s="32">
        <v>0</v>
      </c>
    </row>
    <row r="123" s="18" customFormat="1" ht="15" spans="1:7">
      <c r="A123" s="31" t="s">
        <v>256</v>
      </c>
      <c r="B123" s="32">
        <f t="shared" si="2"/>
        <v>19.55</v>
      </c>
      <c r="C123" s="33">
        <v>15.05</v>
      </c>
      <c r="D123" s="33">
        <v>4.5</v>
      </c>
      <c r="E123" s="33">
        <v>4.5</v>
      </c>
      <c r="F123" s="32">
        <v>0</v>
      </c>
      <c r="G123" s="32">
        <v>0</v>
      </c>
    </row>
    <row r="124" s="18" customFormat="1" ht="15" spans="1:7">
      <c r="A124" s="31" t="s">
        <v>257</v>
      </c>
      <c r="B124" s="32">
        <f t="shared" si="2"/>
        <v>1.99</v>
      </c>
      <c r="C124" s="33">
        <v>1.99</v>
      </c>
      <c r="D124" s="33">
        <v>0</v>
      </c>
      <c r="E124" s="33">
        <v>0</v>
      </c>
      <c r="F124" s="32">
        <v>0</v>
      </c>
      <c r="G124" s="32">
        <v>0</v>
      </c>
    </row>
    <row r="125" s="18" customFormat="1" ht="15" spans="1:7">
      <c r="A125" s="31" t="s">
        <v>258</v>
      </c>
      <c r="B125" s="32">
        <f t="shared" si="2"/>
        <v>0.07</v>
      </c>
      <c r="C125" s="33">
        <v>0.07</v>
      </c>
      <c r="D125" s="33">
        <v>0</v>
      </c>
      <c r="E125" s="33">
        <v>0</v>
      </c>
      <c r="F125" s="32">
        <v>0</v>
      </c>
      <c r="G125" s="32">
        <v>0</v>
      </c>
    </row>
  </sheetData>
  <autoFilter ref="A6:G125">
    <extLst/>
  </autoFilter>
  <sortState ref="A7:G137">
    <sortCondition ref="A7:A137"/>
  </sortState>
  <mergeCells count="7">
    <mergeCell ref="A2:G2"/>
    <mergeCell ref="A3:G3"/>
    <mergeCell ref="D4:F4"/>
    <mergeCell ref="A4:A5"/>
    <mergeCell ref="B4:B5"/>
    <mergeCell ref="C4:C5"/>
    <mergeCell ref="G4:G5"/>
  </mergeCells>
  <printOptions horizontalCentered="1"/>
  <pageMargins left="0.786805555555556" right="0.786805555555556" top="1" bottom="0.60625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2" workbookViewId="0">
      <selection activeCell="M8" sqref="M8"/>
    </sheetView>
  </sheetViews>
  <sheetFormatPr defaultColWidth="9" defaultRowHeight="13.5" outlineLevelCol="5"/>
  <cols>
    <col min="1" max="1" width="24.3333333333333" customWidth="1"/>
    <col min="2" max="2" width="12.75" customWidth="1"/>
    <col min="3" max="3" width="10" customWidth="1"/>
    <col min="4" max="4" width="10.5583333333333" customWidth="1"/>
    <col min="5" max="5" width="13.775" customWidth="1"/>
    <col min="6" max="6" width="10.6666666666667" style="1"/>
  </cols>
  <sheetData>
    <row r="1" spans="1:1">
      <c r="A1" s="2" t="s">
        <v>259</v>
      </c>
    </row>
    <row r="2" ht="35" customHeight="1" spans="1:6">
      <c r="A2" s="3" t="s">
        <v>260</v>
      </c>
      <c r="B2" s="3"/>
      <c r="C2" s="3"/>
      <c r="D2" s="3"/>
      <c r="E2" s="3"/>
      <c r="F2" s="4"/>
    </row>
    <row r="3" ht="17" customHeight="1" spans="5:5">
      <c r="E3" t="s">
        <v>2</v>
      </c>
    </row>
    <row r="4" ht="28" customHeight="1" spans="1:6">
      <c r="A4" s="5" t="s">
        <v>261</v>
      </c>
      <c r="B4" s="6" t="s">
        <v>262</v>
      </c>
      <c r="C4" s="7" t="s">
        <v>263</v>
      </c>
      <c r="D4" s="7" t="s">
        <v>264</v>
      </c>
      <c r="E4" s="8" t="s">
        <v>265</v>
      </c>
      <c r="F4" s="9" t="s">
        <v>266</v>
      </c>
    </row>
    <row r="5" ht="51" customHeight="1" spans="1:6">
      <c r="A5" s="5" t="s">
        <v>267</v>
      </c>
      <c r="B5" s="10">
        <v>176429</v>
      </c>
      <c r="C5" s="10">
        <v>35261</v>
      </c>
      <c r="D5" s="10">
        <v>1770</v>
      </c>
      <c r="E5" s="10">
        <v>209920</v>
      </c>
      <c r="F5" s="11">
        <f>E5-B5</f>
        <v>33491</v>
      </c>
    </row>
    <row r="6" ht="51" customHeight="1" spans="1:6">
      <c r="A6" s="5" t="s">
        <v>268</v>
      </c>
      <c r="B6" s="10">
        <v>128755.54</v>
      </c>
      <c r="C6" s="10">
        <v>0</v>
      </c>
      <c r="D6" s="10">
        <v>17387.68</v>
      </c>
      <c r="E6" s="10">
        <f>SUM(E7:E9)</f>
        <v>111367.86</v>
      </c>
      <c r="F6" s="11">
        <f t="shared" ref="F6:F14" si="0">E6-B6</f>
        <v>-17387.68</v>
      </c>
    </row>
    <row r="7" ht="51" customHeight="1" spans="1:6">
      <c r="A7" s="12" t="s">
        <v>269</v>
      </c>
      <c r="B7" s="13">
        <v>86655.92</v>
      </c>
      <c r="C7" s="13">
        <v>0</v>
      </c>
      <c r="D7" s="13">
        <v>15088</v>
      </c>
      <c r="E7" s="13">
        <v>71567.92</v>
      </c>
      <c r="F7" s="14">
        <f t="shared" si="0"/>
        <v>-15088</v>
      </c>
    </row>
    <row r="8" ht="51" customHeight="1" spans="1:6">
      <c r="A8" s="12" t="s">
        <v>270</v>
      </c>
      <c r="B8" s="13">
        <v>28550</v>
      </c>
      <c r="C8" s="13">
        <v>0</v>
      </c>
      <c r="D8" s="13">
        <v>1725</v>
      </c>
      <c r="E8" s="13">
        <v>26825</v>
      </c>
      <c r="F8" s="14">
        <f t="shared" si="0"/>
        <v>-1725</v>
      </c>
    </row>
    <row r="9" ht="51" customHeight="1" spans="1:6">
      <c r="A9" s="12" t="s">
        <v>271</v>
      </c>
      <c r="B9" s="13">
        <v>13549.62</v>
      </c>
      <c r="C9" s="13">
        <v>0</v>
      </c>
      <c r="D9" s="13">
        <v>574.68</v>
      </c>
      <c r="E9" s="13">
        <v>12974.94</v>
      </c>
      <c r="F9" s="14">
        <f t="shared" si="0"/>
        <v>-574.68</v>
      </c>
    </row>
    <row r="10" ht="51" customHeight="1" spans="1:6">
      <c r="A10" s="5" t="s">
        <v>272</v>
      </c>
      <c r="B10" s="10">
        <v>43329</v>
      </c>
      <c r="C10" s="10">
        <v>0</v>
      </c>
      <c r="D10" s="10">
        <v>25449.12</v>
      </c>
      <c r="E10" s="10">
        <f>SUM(E11:E13)</f>
        <v>17879.88</v>
      </c>
      <c r="F10" s="11">
        <f t="shared" si="0"/>
        <v>-25449.12</v>
      </c>
    </row>
    <row r="11" ht="51" customHeight="1" spans="1:6">
      <c r="A11" s="12" t="s">
        <v>273</v>
      </c>
      <c r="B11" s="13">
        <v>41370.92</v>
      </c>
      <c r="C11" s="13">
        <v>0</v>
      </c>
      <c r="D11" s="13">
        <v>23624.83</v>
      </c>
      <c r="E11" s="13">
        <v>17746.09</v>
      </c>
      <c r="F11" s="14">
        <f t="shared" si="0"/>
        <v>-23624.83</v>
      </c>
    </row>
    <row r="12" ht="51" customHeight="1" spans="1:6">
      <c r="A12" s="12" t="s">
        <v>274</v>
      </c>
      <c r="B12" s="13">
        <v>1000</v>
      </c>
      <c r="C12" s="13">
        <v>0</v>
      </c>
      <c r="D12" s="13">
        <v>1000</v>
      </c>
      <c r="E12" s="13">
        <v>0</v>
      </c>
      <c r="F12" s="14">
        <f t="shared" si="0"/>
        <v>-1000</v>
      </c>
    </row>
    <row r="13" ht="51" customHeight="1" spans="1:6">
      <c r="A13" s="15" t="s">
        <v>275</v>
      </c>
      <c r="B13" s="13">
        <v>958.08</v>
      </c>
      <c r="C13" s="13">
        <v>0</v>
      </c>
      <c r="D13" s="13">
        <v>824.29</v>
      </c>
      <c r="E13" s="13">
        <v>133.79</v>
      </c>
      <c r="F13" s="14">
        <f t="shared" si="0"/>
        <v>-824.29</v>
      </c>
    </row>
    <row r="14" ht="51" customHeight="1" spans="1:6">
      <c r="A14" s="16" t="s">
        <v>276</v>
      </c>
      <c r="B14" s="10">
        <f>SUM(B5,B6,B10)</f>
        <v>348513.54</v>
      </c>
      <c r="C14" s="10">
        <f>SUM(C5,C6,C10)</f>
        <v>35261</v>
      </c>
      <c r="D14" s="10">
        <f>SUM(D5,D6,D10)</f>
        <v>44606.8</v>
      </c>
      <c r="E14" s="10">
        <f>SUM(E5,E6,E10)</f>
        <v>339167.74</v>
      </c>
      <c r="F14" s="11">
        <f t="shared" si="0"/>
        <v>-9345.79999999999</v>
      </c>
    </row>
  </sheetData>
  <mergeCells count="1">
    <mergeCell ref="A2:F2"/>
  </mergeCells>
  <pageMargins left="0.944444444444444" right="0.9444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2021年一般公共财政收支决算总表</vt:lpstr>
      <vt:lpstr>2021年政府性基金收支决算总表</vt:lpstr>
      <vt:lpstr>2021年社会保险基金预算收支及结余情况表</vt:lpstr>
      <vt:lpstr>2021年部门收支决算总表</vt:lpstr>
      <vt:lpstr>2021年度“三公”经费决算公开表</vt:lpstr>
      <vt:lpstr>2021年地方政府性债务情况总表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汉云飞</cp:lastModifiedBy>
  <dcterms:created xsi:type="dcterms:W3CDTF">2022-06-28T09:20:00Z</dcterms:created>
  <dcterms:modified xsi:type="dcterms:W3CDTF">2023-03-16T08:16:38Z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1885ECCDB68A4F9296D1973C2BCE3D62</vt:lpwstr>
  </property>
  <property fmtid="{D5CDD505-2E9C-101B-9397-08002B2CF9AE}" pid="3" name="KSOProductBuildVer">
    <vt:lpwstr>2052-11.1.0.12980</vt:lpwstr>
  </property>
</Properties>
</file>