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935" firstSheet="4" activeTab="6"/>
  </bookViews>
  <sheets>
    <sheet name="2022年靖州县一般公共预算收支调整总表" sheetId="20" r:id="rId1"/>
    <sheet name="2022年靖州县一般公共预算支出项目调整汇总表" sheetId="22" r:id="rId2"/>
    <sheet name="2022年靖州县地方财政预算收入调整科目汇总表" sheetId="23" r:id="rId3"/>
    <sheet name="2022年靖州县一般公共预算支出调整科目汇总表" sheetId="24" r:id="rId4"/>
    <sheet name="2022年上级文件要求项目统计表" sheetId="3" r:id="rId5"/>
    <sheet name="2022年新增一般债券分配表" sheetId="14" r:id="rId6"/>
    <sheet name="2022年靖州县政府性基金预算调整收支总表" sheetId="13" r:id="rId7"/>
    <sheet name="2022年专项债券分配表" sheetId="12" r:id="rId8"/>
    <sheet name="2022政府采购预算调整表" sheetId="19" r:id="rId9"/>
  </sheets>
  <definedNames>
    <definedName name="_xlnm._FilterDatabase" localSheetId="5" hidden="1">'2022年新增一般债券分配表'!$E$4:$F$23</definedName>
    <definedName name="_xlnm._FilterDatabase" localSheetId="8" hidden="1">'2022政府采购预算调整表'!$A$4:$E$47</definedName>
    <definedName name="_xlnm.Print_Area" localSheetId="4">'2022年上级文件要求项目统计表'!$A$1:$D$54</definedName>
    <definedName name="_xlnm.Print_Titles" localSheetId="4">'2022年上级文件要求项目统计表'!$4:$4</definedName>
    <definedName name="_xlnm.Print_Titles" localSheetId="8">'2022政府采购预算调整表'!$4:$4</definedName>
  </definedNames>
  <calcPr calcId="144525"/>
</workbook>
</file>

<file path=xl/comments1.xml><?xml version="1.0" encoding="utf-8"?>
<comments xmlns="http://schemas.openxmlformats.org/spreadsheetml/2006/main">
  <authors>
    <author>zhangmingfu</author>
  </authors>
  <commentList>
    <comment ref="D37" authorId="0">
      <text>
        <r>
          <rPr>
            <b/>
            <sz val="9"/>
            <rFont val="宋体"/>
            <charset val="134"/>
          </rPr>
          <t>zhangmingfu:</t>
        </r>
        <r>
          <rPr>
            <sz val="9"/>
            <rFont val="宋体"/>
            <charset val="134"/>
          </rPr>
          <t xml:space="preserve">
截止目前的收入539.48万元</t>
        </r>
      </text>
    </comment>
  </commentList>
</comments>
</file>

<file path=xl/sharedStrings.xml><?xml version="1.0" encoding="utf-8"?>
<sst xmlns="http://schemas.openxmlformats.org/spreadsheetml/2006/main" count="481" uniqueCount="387">
  <si>
    <t>附表1</t>
  </si>
  <si>
    <t>2022年靖州县一般公共预算收支调整总表</t>
  </si>
  <si>
    <t>单位：万元</t>
  </si>
  <si>
    <t>收                 入</t>
  </si>
  <si>
    <t>支                   出</t>
  </si>
  <si>
    <t>收入项目</t>
  </si>
  <si>
    <t>2022年
计划数</t>
  </si>
  <si>
    <t>本次调整数</t>
  </si>
  <si>
    <t>调整后计划数</t>
  </si>
  <si>
    <t>支出项目</t>
  </si>
  <si>
    <t>调整后
计划数</t>
  </si>
  <si>
    <t>一、地方财政预算收入</t>
  </si>
  <si>
    <t>一、一般公共预算支出</t>
  </si>
  <si>
    <t>1、地方税收收入</t>
  </si>
  <si>
    <t>（一）上级文件要求新增支出</t>
  </si>
  <si>
    <t>2、非税收入</t>
  </si>
  <si>
    <t>（二）一般债券新增支出</t>
  </si>
  <si>
    <t>二、上级补助收入</t>
  </si>
  <si>
    <t>（三）统发工资及规范性津补贴支出</t>
  </si>
  <si>
    <t>（一）返还性收入</t>
  </si>
  <si>
    <t>（四）非税成本新增支出</t>
  </si>
  <si>
    <r>
      <rPr>
        <b/>
        <sz val="11"/>
        <rFont val="Times New Roman"/>
        <charset val="134"/>
      </rPr>
      <t xml:space="preserve">  (</t>
    </r>
    <r>
      <rPr>
        <b/>
        <sz val="11"/>
        <rFont val="楷体"/>
        <charset val="134"/>
      </rPr>
      <t>二</t>
    </r>
    <r>
      <rPr>
        <b/>
        <sz val="11"/>
        <rFont val="Times New Roman"/>
        <charset val="134"/>
      </rPr>
      <t xml:space="preserve">) </t>
    </r>
    <r>
      <rPr>
        <b/>
        <sz val="11"/>
        <rFont val="楷体"/>
        <charset val="134"/>
      </rPr>
      <t>一般性转移支付收入</t>
    </r>
  </si>
  <si>
    <t>（五）村级运转新增支出</t>
  </si>
  <si>
    <t>1、财力性转移支付收入</t>
  </si>
  <si>
    <t>（1)均衡性转移支付补助收入</t>
  </si>
  <si>
    <t>（2）民族地区转移支付补助收入</t>
  </si>
  <si>
    <t>（3）固定数额补助收入</t>
  </si>
  <si>
    <t>（4）革命老区转移支付补助收入</t>
  </si>
  <si>
    <t>（5）县级基本财力保障机制奖补资金</t>
  </si>
  <si>
    <t>（6）结算补助收入（含特殊县困难补助）</t>
  </si>
  <si>
    <t>（7）含企事业单位划转补助收入</t>
  </si>
  <si>
    <t>（8）生态功能区补助</t>
  </si>
  <si>
    <t>2、其他一般性转移支付收入（专项使用）</t>
  </si>
  <si>
    <t>（三）专项转移支付收入</t>
  </si>
  <si>
    <t>二、上解上级支出</t>
  </si>
  <si>
    <t>三、债务转贷收入</t>
  </si>
  <si>
    <t>三、债务还本支出</t>
  </si>
  <si>
    <t>1、置换一般债券收入</t>
  </si>
  <si>
    <t>2、新增一般债券收入</t>
  </si>
  <si>
    <t>四、预计新增财力</t>
  </si>
  <si>
    <t>四、增设预算周转金</t>
  </si>
  <si>
    <t>五、调入资金</t>
  </si>
  <si>
    <t>1、基金预算调入</t>
  </si>
  <si>
    <t>2、盘活历年结余结转存量及其他资金</t>
  </si>
  <si>
    <t>六、上年结余</t>
  </si>
  <si>
    <t>五、年终滚存结余</t>
  </si>
  <si>
    <t>收入总计</t>
  </si>
  <si>
    <t>支出总计</t>
  </si>
  <si>
    <t>附表2</t>
  </si>
  <si>
    <t>2022年靖州县一般公共预算支出项目调整汇总表</t>
  </si>
  <si>
    <t xml:space="preserve">单位:万元            </t>
  </si>
  <si>
    <t>2022年计划数</t>
  </si>
  <si>
    <t>备注</t>
  </si>
  <si>
    <t>一、统发工资及规范性津补贴</t>
  </si>
  <si>
    <t>主要工资提标及住房公积金提标</t>
  </si>
  <si>
    <t>二、县直单位运转经费支出</t>
  </si>
  <si>
    <t>1、单位公用业务经费</t>
  </si>
  <si>
    <t>2、单位项目经费</t>
  </si>
  <si>
    <t>新增非税收入成本支出568万元</t>
  </si>
  <si>
    <t>三、基层机关（组织）运转支出</t>
  </si>
  <si>
    <t xml:space="preserve">   1、乡（镇）运行经费</t>
  </si>
  <si>
    <t xml:space="preserve">   2、村级运转支出</t>
  </si>
  <si>
    <t xml:space="preserve">村（居）“两委”干部及二凉亭各管区干部待遇2100万元、离退休村干部生活补助482万元、村组长工资262万元、一村一铺警人员补助257万元，村级组织运转经费701万元（含河长制工作经费、食品药品安全协管员经费、防溺水及学生乘车安全管理工作经费、民政助理员工作经费、动物防疫工作经费、交通安全劝导工作经费、综治网格管理工作经费、村级纪检作经费和村退役军人服务0.5万元、村级武装部工作经费0.2万元）、服务群众专项250万元。                                                                                     </t>
  </si>
  <si>
    <t xml:space="preserve">   3、社区运转支出</t>
  </si>
  <si>
    <t>社区经费645万元、乡镇居委会经费50万元、社区惠民事项63万元（统筹使用，按具体方案拨付）。</t>
  </si>
  <si>
    <t>四、县级民生配套和专项项目支出</t>
  </si>
  <si>
    <t>用于会议研究新增支出、民生实事及专项项目支出（含一般债劵新增支出16552万元）</t>
  </si>
  <si>
    <t>五、预备费</t>
  </si>
  <si>
    <t>预算法规定预备费是本级政府预算支付总额的1%-3%</t>
  </si>
  <si>
    <t>六、机动金</t>
  </si>
  <si>
    <t>七、上级专项支出</t>
  </si>
  <si>
    <t>八、偿债准备金</t>
  </si>
  <si>
    <t>一般公共预算支出合计</t>
  </si>
  <si>
    <t>上解支出</t>
  </si>
  <si>
    <t>附表3</t>
  </si>
  <si>
    <t>2022年靖州县地方财政收入调整科目汇总表</t>
  </si>
  <si>
    <t>科目名称</t>
  </si>
  <si>
    <t>2022年预算数</t>
  </si>
  <si>
    <t>本次调整</t>
  </si>
  <si>
    <t>调整后预算数</t>
  </si>
  <si>
    <t>一、税收收入</t>
  </si>
  <si>
    <t>1.增值税</t>
  </si>
  <si>
    <t>2.企业所得税</t>
  </si>
  <si>
    <t>3.个人所得税</t>
  </si>
  <si>
    <t>4.资源税</t>
  </si>
  <si>
    <t>5.城市维护建设税</t>
  </si>
  <si>
    <t>6.房产税</t>
  </si>
  <si>
    <t>7.印花税</t>
  </si>
  <si>
    <t>8.城镇土地使用税</t>
  </si>
  <si>
    <t>9.土地增值税</t>
  </si>
  <si>
    <t>10.车船税</t>
  </si>
  <si>
    <t>11.耕地占用税</t>
  </si>
  <si>
    <t>12.契税</t>
  </si>
  <si>
    <t>13.烟叶税</t>
  </si>
  <si>
    <t>14.环境保护税</t>
  </si>
  <si>
    <t>15.其他税收</t>
  </si>
  <si>
    <t>二、非税收入</t>
  </si>
  <si>
    <t>16.专项收入</t>
  </si>
  <si>
    <t>17.行政事业性收费收入</t>
  </si>
  <si>
    <t>18.罚没收入</t>
  </si>
  <si>
    <t>19.国有资源(资产)有偿使用收入</t>
  </si>
  <si>
    <t>20.其他收入</t>
  </si>
  <si>
    <t>合   计</t>
  </si>
  <si>
    <t>附表4</t>
  </si>
  <si>
    <t>2022年靖州县公共预算支出调整科目汇总表</t>
  </si>
  <si>
    <t>1、一般公共服务</t>
  </si>
  <si>
    <t>2、国防</t>
  </si>
  <si>
    <t>3、公共安全</t>
  </si>
  <si>
    <t>4、教育</t>
  </si>
  <si>
    <t>5、科学技术</t>
  </si>
  <si>
    <t>6、文化体育与传媒</t>
  </si>
  <si>
    <t>7、社会保障和就业</t>
  </si>
  <si>
    <t>8、医疗卫生</t>
  </si>
  <si>
    <t>9、节能环保</t>
  </si>
  <si>
    <t>10、城乡社区事务</t>
  </si>
  <si>
    <t>11、农林水事务</t>
  </si>
  <si>
    <t>12、交通运输</t>
  </si>
  <si>
    <t>13、资源勘探电力信息等事务</t>
  </si>
  <si>
    <t>14、商业服务业等事务</t>
  </si>
  <si>
    <t>15、金融支出</t>
  </si>
  <si>
    <t>16、自然资源气象等事务</t>
  </si>
  <si>
    <t>17、住房保障支出</t>
  </si>
  <si>
    <t>18、粮油物资储备事务</t>
  </si>
  <si>
    <t>19、灾害防治及应急管理支出</t>
  </si>
  <si>
    <t>20、机动金</t>
  </si>
  <si>
    <t>21、预备费</t>
  </si>
  <si>
    <t>22、债劵及其他债务付息支出</t>
  </si>
  <si>
    <t>23、其他支出</t>
  </si>
  <si>
    <t>24、上解支出</t>
  </si>
  <si>
    <t>25、政府债券转贷及其他债务还本</t>
  </si>
  <si>
    <t>附表5</t>
  </si>
  <si>
    <t>2022年上级文件要求新增预算项目统计表</t>
  </si>
  <si>
    <t>项目</t>
  </si>
  <si>
    <t>预算单位</t>
  </si>
  <si>
    <t>拟调整预算</t>
  </si>
  <si>
    <t>备  注</t>
  </si>
  <si>
    <t>文体中心人员差补经费</t>
  </si>
  <si>
    <t>文旅广体局</t>
  </si>
  <si>
    <t>2018年第八届政府常务会第17次、2020年第八届政府常务会第51次“原则同意由县财政通过购买服务的方式将电影公司29名员工按岗聘用到文体中心工作，其工资及其他福利待遇2018年约172万元（以后据实结算）由县财政预算安排至县民族宗教文体旅游广电局”、“死亡人员安葬费按原单位标准7000元，抚恤金按30个月基本工资核算”。增加抚恤金及安葬费8.7万元、工资及社保2.2万元，据实拨付。”</t>
  </si>
  <si>
    <t>合同制教师工资</t>
  </si>
  <si>
    <t>教育局</t>
  </si>
  <si>
    <t>2019年第14次县委常委会议、教育工作领导小组会第2次“4万元/人/年（含社保缴费）”。年初168人。2022年秋季招聘合同制教师200人，据实拨付</t>
  </si>
  <si>
    <t>教师培训费</t>
  </si>
  <si>
    <t>2022年第八届县委常委会第10次“同意按照全县教师工资总量的1.5%拨付教师培训经费。据实拨付”</t>
  </si>
  <si>
    <t>2021年全县义务教育和学前教育教师绩效奖</t>
  </si>
  <si>
    <t>补足义务教育、学前教育2021年绩效考核奖1985人*（11550-5000）元/人，据实拨付</t>
  </si>
  <si>
    <t>员额制教师工资及社保配套</t>
  </si>
  <si>
    <t>怀编【2019】39号：员额制教职工和在编教职工享受同等工资待遇、年度一次性绩效奖励，同级财政预算列支。2022年9月份新进80名，共197名员额制教师工资及社保配套，据实拨付（工资80*5198*4+基础绩效15616/12*80*4+五险一金金配套559536.8=2639320.8）</t>
  </si>
  <si>
    <t>中小学劳动教育经费</t>
  </si>
  <si>
    <t>怀政发【2022】5号、靖政发【2022】5号：县市区人民政府要按照生均每学期10元的标准预算安排中小学劳动教育经费，不足100名学生的学校按100名学生预算安排。据实拨付</t>
  </si>
  <si>
    <t>普高和职高教师综合绩效奖</t>
  </si>
  <si>
    <t>2022年基础绩效奖（15616-2500）*357人（普高+职中）=468.24万元</t>
  </si>
  <si>
    <t>生育关怀基金</t>
  </si>
  <si>
    <t>计生协</t>
  </si>
  <si>
    <t>怀计生协发〔2012〕7号</t>
  </si>
  <si>
    <t>抚恤遗补</t>
  </si>
  <si>
    <t>社保股</t>
  </si>
  <si>
    <t>年初预算1800万元，截止2022年8月31日结余205万元，预计9-12月发还需要600万元</t>
  </si>
  <si>
    <t>林长制工作经费配套</t>
  </si>
  <si>
    <t>林业局</t>
  </si>
  <si>
    <t>怀化市市级林长制会议纪要[2022]1号、怀林长办〔2022〕9号“市县两级林长制工作经费100万元足额保障到位；县、乡将林长制工作经费纳入财政预算，县级林长制工作经费不低于100万元”</t>
  </si>
  <si>
    <t>新增辅警人员经费</t>
  </si>
  <si>
    <t>公安局</t>
  </si>
  <si>
    <t>2022年第八届县委常委会第7次原则同意每年增加辅警工资预算100万元，纳入县财政统筹保障。公安局75万元，森林公安招聘5人25万元。</t>
  </si>
  <si>
    <t>森林公安局</t>
  </si>
  <si>
    <t>“12345市长热线工作”</t>
  </si>
  <si>
    <t>城乡发展事务中心</t>
  </si>
  <si>
    <t>2021年预算安排“12345市长热线工作”经费共38万元，其中30万元上划市里，剩余8万元为6名热线办人员绩效和2万元专项工作经费。2022年安排“12345市长热线工作”71万元全部为上划资金，遗漏预算8万元，请求调整“12345市长热线工作”预算为79万元</t>
  </si>
  <si>
    <t>人员项目经费
小计</t>
  </si>
  <si>
    <t>生态公益林补偿县级配套经费</t>
  </si>
  <si>
    <t>《关于2022年森林资源管护补助资金有关事项的预通知》明确了2022年度我县公益林补偿面积仍为49.4599万亩，年初预算按46.4206万亩，补足缺口18.24万元。</t>
  </si>
  <si>
    <t xml:space="preserve">林科达技术服务费
</t>
  </si>
  <si>
    <t>1、2017年第4次常务会议纪要。 2、关于交办全省万名干部联万企”送政策、接难题、优服务“行动涉企问题及清单--湘联企办【2022】2号</t>
  </si>
  <si>
    <t>林地保护利用规划</t>
  </si>
  <si>
    <t>2021年第八届政府常务会第70次“同意从森林植被恢复费中统筹解决我县林地保护利用规划（2021-2035）编制经费”</t>
  </si>
  <si>
    <t>靖州县森林火灾风险普查项目</t>
  </si>
  <si>
    <t>2021年第八届政府常务会第75次“同意聘请第三方专业机构完成省林业局下达我县规定区域的森林火灾风险普查任务，由县财政据实解决相关经费”</t>
  </si>
  <si>
    <t>生物多样性调查</t>
  </si>
  <si>
    <t>2022年第八届政府常务会第5次“同意由县财政据实统筹解决我县生物多样性调查缺口资金(省林业局已安排74万元）”</t>
  </si>
  <si>
    <t>消防车购置</t>
  </si>
  <si>
    <t>坳上政府</t>
  </si>
  <si>
    <t>2020年第八届政府常务会第72次“同意坳上镇中心专职站采购1辆小型消防车，不超过20万元”</t>
  </si>
  <si>
    <t>水泥窑协同处理生活垃圾项目</t>
  </si>
  <si>
    <t>城市管理和执法局</t>
  </si>
  <si>
    <t>2021年第八届政府常务会第73次“原则同意水泥窑协同处理生活垃圾合作模式。”；合同“本项目垃圾处理服务费为153元/吨，甲方年供应量保底5万吨）”</t>
  </si>
  <si>
    <t>环卫保洁市场化项目</t>
  </si>
  <si>
    <t>2022年第九届政府常务会第10次“原则同意环卫保洁市场化项目”</t>
  </si>
  <si>
    <t>红友排水渠整改项目</t>
  </si>
  <si>
    <t>环保局</t>
  </si>
  <si>
    <t>2021年第八届政府常务会第75次“同意由县财政据实安排红友废水处理站在线检测设施运营及废水收集池和截洪沟清淤，维修经费。”</t>
  </si>
  <si>
    <t>畜禽养殖污染防治规划编制</t>
  </si>
  <si>
    <t>2022年第八届政府常务会第10次“同意由县财政据实安排《畜禽养殖污染防治规划》”</t>
  </si>
  <si>
    <t>生环委工作经费</t>
  </si>
  <si>
    <t>2022年第八届政府常务会第10次“同意解决县生态环境保护委员会办公室公作经费20万元”</t>
  </si>
  <si>
    <t>饮用水源地规划建设服务费</t>
  </si>
  <si>
    <t>2022年第八届政府常务会第12次“原则同意由水利局作为10个“千人以上”饮用水源地规划建设项目实施业主，并据实安排“千人以上”饮用水源地规划建设项目可行性报告》编制技术服务费”。</t>
  </si>
  <si>
    <t>饮用水水源保护区国土空间规划编制经费</t>
  </si>
  <si>
    <t>2022年第八届政府常务会第12次“原则同意由县财政据实解决《靖州县饮用水水源保护区国土空间规划》编制经费”。</t>
  </si>
  <si>
    <t>新红友废水处理站应急废水处理设施</t>
  </si>
  <si>
    <t>2022年第八届政府常务会第12次“原则同意新红友废水处理站购置一套应急废水处理设施（处理能力100吨/天），由财政据实解决所需费用”。</t>
  </si>
  <si>
    <t>创建专项工作经费</t>
  </si>
  <si>
    <t>2022年第八届政府常务会第5次“我县决定申报“绿水青山就是金山银山”实践创新基地工作方案，同步启动创建国家生态文明建设示范县工作，所需申报创建工作经费由县财政审核后据实解决”。</t>
  </si>
  <si>
    <t>道路交通安全宣传教育体验基地创建经费</t>
  </si>
  <si>
    <t>交警大队</t>
  </si>
  <si>
    <t>2022年第九届政府常务会第13次“同意解决道路交通安全宣传教育基地建设经费10.6万元。”。</t>
  </si>
  <si>
    <t>城区重点区域交通设施提质改造</t>
  </si>
  <si>
    <t>2022年第九届政府常务会第7次“同意将城区道路安全隐患排查整治费用157.1万元纳入财政予以保障，据实结算。”，按合同和施工进度安排。</t>
  </si>
  <si>
    <t>道路交通安全办工作经费</t>
  </si>
  <si>
    <t>2022年第九届政府常务会第9次“同意继续解决2022年县道路交通安全工作经费10万元。”</t>
  </si>
  <si>
    <t>教育费附加</t>
  </si>
  <si>
    <t>预计全年收入1000万元，年初预算已安排273.77万元，还需安排461万元。</t>
  </si>
  <si>
    <t>校车购车补贴及运营经费</t>
  </si>
  <si>
    <t>2022年第九届政府常务会第12次“原则同意增加2022年校车临时性补贴24.5万元”</t>
  </si>
  <si>
    <t>执法局制服费用</t>
  </si>
  <si>
    <t>农业农村局</t>
  </si>
  <si>
    <t>县常务会已通过，县领导未签发正式会议纪要。（执法用制服15套×4500元/套）</t>
  </si>
  <si>
    <t>排牙山税改补助</t>
  </si>
  <si>
    <t>排牙山国有林场</t>
  </si>
  <si>
    <t>税改补助</t>
  </si>
  <si>
    <t>统计调查经费</t>
  </si>
  <si>
    <t>统计局</t>
  </si>
  <si>
    <t>2022年第九届县委常委会第7次“同意由县财政解决新一轮五年周期住户调查大样本轮换工作经费77.36万元，据实拨付；同意解决县级统计数据质量监管平台指挥中心建设经费10万元，据实拨付。”</t>
  </si>
  <si>
    <t>消防车辆运行费</t>
  </si>
  <si>
    <t>消防队</t>
  </si>
  <si>
    <t>2022年第九届政府常务会第9次“原则同意增加消防队车辆运行费52万元”。</t>
  </si>
  <si>
    <t>机构信息化建设</t>
  </si>
  <si>
    <t>巡察办</t>
  </si>
  <si>
    <t>2022年第八届县委常委会第30次“同意由县财政解决县委巡察机构信息化建设经费25万元。”</t>
  </si>
  <si>
    <t>医疗保障经办服务体系和综合能力建设经费</t>
  </si>
  <si>
    <t>医保局</t>
  </si>
  <si>
    <t>2022年第九届政府常务会第11次“原则同意由县财政统筹解决全县医疗保障经办服务体系和综合能力建设经费52万元，据实拨付。”</t>
  </si>
  <si>
    <t>综治专项工作经费</t>
  </si>
  <si>
    <t>政法委</t>
  </si>
  <si>
    <t>2022年第八届县委常委会第35次（扩大）会议纪要</t>
  </si>
  <si>
    <t>机房设备升级改造</t>
  </si>
  <si>
    <t>政务服务中心</t>
  </si>
  <si>
    <t>2022年第九届县委常委会第12次“原则同意《靖州推行政务服务便民“微改革”实施方案》”</t>
  </si>
  <si>
    <t>排队叫号系统</t>
  </si>
  <si>
    <t>2022年第九届县委常委会第12次“原则同意由县财政解决县政府服务大厅排队叫号系统建设费”</t>
  </si>
  <si>
    <t>购房补贴项目</t>
  </si>
  <si>
    <t>住建局</t>
  </si>
  <si>
    <t>2022年财政局、住建局联合印发《靖州县促进房地产市场健康稳定发展活动方案》，2022年已经发放1-4月购房补贴1041万元，5-10月购房补贴预计需要700万元。</t>
  </si>
  <si>
    <t>存量建筑检测鉴定费</t>
  </si>
  <si>
    <t>2022年第九届政府常务会第10次“原则同意由县财政统筹解决存量违法建筑第三方房屋价值评估及风险评估、房屋质量安全和消防安全检测鉴定费用和属地便民中心处理工作经费，据实拨付（违章建筑386栋房屋质量安全和消防安全检测鉴定费用约300万元）”</t>
  </si>
  <si>
    <t>健康靖州建设工作经费</t>
  </si>
  <si>
    <t>卫健局</t>
  </si>
  <si>
    <t>2021年政府常务会第71次会议纪要</t>
  </si>
  <si>
    <t>城乡统筹专项经费</t>
  </si>
  <si>
    <t>2022年7月28日城市工作调度会研究安排</t>
  </si>
  <si>
    <t>盘活国有资产（资源）前期经费</t>
  </si>
  <si>
    <t>根据盘活全县国有资产（资源）工作计划预安排</t>
  </si>
  <si>
    <t>专项项目经费
小计</t>
  </si>
  <si>
    <t>合计</t>
  </si>
  <si>
    <t>附表6</t>
  </si>
  <si>
    <t>2022年新增一般债券分配表</t>
  </si>
  <si>
    <t>序号</t>
  </si>
  <si>
    <t>主管部门</t>
  </si>
  <si>
    <t>金额</t>
  </si>
  <si>
    <t>备 注</t>
  </si>
  <si>
    <t>领域</t>
  </si>
  <si>
    <t>公安天网工程</t>
  </si>
  <si>
    <t>县公安局</t>
  </si>
  <si>
    <t>民生</t>
  </si>
  <si>
    <t>铺口官团牛背岭产业路建设项目</t>
  </si>
  <si>
    <t>县农业农村局</t>
  </si>
  <si>
    <t>产业</t>
  </si>
  <si>
    <t>马园中药材基地道路建设</t>
  </si>
  <si>
    <t>县工业园</t>
  </si>
  <si>
    <t>响星公路建设项目</t>
  </si>
  <si>
    <t>县交通局</t>
  </si>
  <si>
    <t>交通</t>
  </si>
  <si>
    <t>外贷项目</t>
  </si>
  <si>
    <t>定向安排</t>
  </si>
  <si>
    <t>小水库除险加固</t>
  </si>
  <si>
    <t>水利局</t>
  </si>
  <si>
    <t>基础</t>
  </si>
  <si>
    <t>藕团二桥项目</t>
  </si>
  <si>
    <t>公路养护中心</t>
  </si>
  <si>
    <t>总投资1300万元，上级补助500万元。</t>
  </si>
  <si>
    <t>拘留所、戒毒所建设及天网工程项目</t>
  </si>
  <si>
    <t>“雪亮工程”及中小学智慧安防设施建设</t>
  </si>
  <si>
    <t>2021年、2022年项目按合同今年支付500万元</t>
  </si>
  <si>
    <t>智慧交通建设</t>
  </si>
  <si>
    <t>县交管中心</t>
  </si>
  <si>
    <t>工程欠款270万元</t>
  </si>
  <si>
    <t>方舱医院建设</t>
  </si>
  <si>
    <t>县卫健局</t>
  </si>
  <si>
    <t>总投资1500万元，预计今年支付500万元。</t>
  </si>
  <si>
    <t>疫情防控能力建设</t>
  </si>
  <si>
    <t>新建南路片区及滨河路等项目建设</t>
  </si>
  <si>
    <t>县土地和房屋征收中心</t>
  </si>
  <si>
    <t>渠阳镇芙蓉学校建设</t>
  </si>
  <si>
    <t>县教育局</t>
  </si>
  <si>
    <t>民兵训练靶场建设</t>
  </si>
  <si>
    <t>县人武部</t>
  </si>
  <si>
    <t>第一期投资380万元，8月份动工，年底完工。</t>
  </si>
  <si>
    <t>耕地恢复项目</t>
  </si>
  <si>
    <t>自然资源局</t>
  </si>
  <si>
    <t>经测算需资金1900万元</t>
  </si>
  <si>
    <t>农村公路建设(四好农村路)</t>
  </si>
  <si>
    <t>交通运输局</t>
  </si>
  <si>
    <t>四好农村路需资金1600万元</t>
  </si>
  <si>
    <t>第三中学建设资金</t>
  </si>
  <si>
    <t>区域性检验检测中心</t>
  </si>
  <si>
    <t>市场管理局</t>
  </si>
  <si>
    <t>2022年一般债券合计</t>
  </si>
  <si>
    <t>再融资债券</t>
  </si>
  <si>
    <t>2015年一般债券（第三期）未分配资金</t>
  </si>
  <si>
    <t>附表7</t>
  </si>
  <si>
    <t>2022年靖州县政府性基金预算调整收支总表</t>
  </si>
  <si>
    <t>收       入</t>
  </si>
  <si>
    <t>支       出</t>
  </si>
  <si>
    <t>项    目</t>
  </si>
  <si>
    <t>调整预算数</t>
  </si>
  <si>
    <t>项   目</t>
  </si>
  <si>
    <t>1、国有土地收益基金收入</t>
  </si>
  <si>
    <t>1、文化旅游体育传媒</t>
  </si>
  <si>
    <t>2、农业土地开发资金收入</t>
  </si>
  <si>
    <t>2、社会保障和就业支出</t>
  </si>
  <si>
    <t>3、国有土地使用权出让收入</t>
  </si>
  <si>
    <t>3、城乡社区支出</t>
  </si>
  <si>
    <t>4、污水处理费收入</t>
  </si>
  <si>
    <t>4、农林水支出</t>
  </si>
  <si>
    <t>5、城市基础设施配套收入</t>
  </si>
  <si>
    <t>5、其他支出</t>
  </si>
  <si>
    <t>6、债务付息支出（专项债券付息）</t>
  </si>
  <si>
    <t>一、本级收入合计</t>
  </si>
  <si>
    <t>一、本级支出合计</t>
  </si>
  <si>
    <t>1、移民后扶基金</t>
  </si>
  <si>
    <t>二、政府性基金上解支出</t>
  </si>
  <si>
    <t>2、彩票公益金</t>
  </si>
  <si>
    <t>3、文化旅游体育传媒</t>
  </si>
  <si>
    <t>二、政府性基金上级补助收入</t>
  </si>
  <si>
    <t>三、地方政府专项债券还本支出</t>
  </si>
  <si>
    <t>1、再融资专项债券收入</t>
  </si>
  <si>
    <t>2、新增专项债券收入</t>
  </si>
  <si>
    <t>四、上年结余收入</t>
  </si>
  <si>
    <t>四、调出资金</t>
  </si>
  <si>
    <t>附表8</t>
  </si>
  <si>
    <t>2022年专项债券分配表</t>
  </si>
  <si>
    <t>项目单位</t>
  </si>
  <si>
    <t>项目名称</t>
  </si>
  <si>
    <t>项目总投资</t>
  </si>
  <si>
    <t>靖州县城市建设投资有限责任公司</t>
  </si>
  <si>
    <t>靖州县智能冷链仓储物流体系建设项目</t>
  </si>
  <si>
    <t>靖州县乡镇污水处理设施建设项目</t>
  </si>
  <si>
    <t>靖州县自来水公司</t>
  </si>
  <si>
    <t>靖州县城市供水提质改造工程</t>
  </si>
  <si>
    <t>靖州县老旧小区改造项目</t>
  </si>
  <si>
    <t>靖州县城管局</t>
  </si>
  <si>
    <t>靖州县城乡垃圾收运一体化建设项目</t>
  </si>
  <si>
    <t>合 计</t>
  </si>
  <si>
    <t>附表9</t>
  </si>
  <si>
    <t>2022政府采购预算调整表</t>
  </si>
  <si>
    <t>单位名称</t>
  </si>
  <si>
    <t>项目预算</t>
  </si>
  <si>
    <t>执行情况</t>
  </si>
  <si>
    <t>文体局</t>
  </si>
  <si>
    <t>融媒体中心小计</t>
  </si>
  <si>
    <t>森林公安</t>
  </si>
  <si>
    <t>交警队</t>
  </si>
  <si>
    <t>机关事务中心</t>
  </si>
  <si>
    <t>禁毒办</t>
  </si>
  <si>
    <t>县委办</t>
  </si>
  <si>
    <t>县纪委</t>
  </si>
  <si>
    <t>寨牙乡人民政府</t>
  </si>
  <si>
    <t>横江桥便民中心</t>
  </si>
  <si>
    <t>飞山便民中心</t>
  </si>
  <si>
    <t>铺口便民中心</t>
  </si>
  <si>
    <t>政务中心</t>
  </si>
  <si>
    <t>市场监督管理局</t>
  </si>
  <si>
    <t>应急管理局</t>
  </si>
  <si>
    <t>乡村振兴局</t>
  </si>
  <si>
    <t>疾控中心</t>
  </si>
  <si>
    <t>妇幼保健院</t>
  </si>
  <si>
    <t>福利院</t>
  </si>
  <si>
    <t>人民医院</t>
  </si>
  <si>
    <t>中医院</t>
  </si>
  <si>
    <t>民政局</t>
  </si>
  <si>
    <t>排牙山林场</t>
  </si>
  <si>
    <t>发改局</t>
  </si>
  <si>
    <t>生态环境分局</t>
  </si>
  <si>
    <t>环卫所</t>
  </si>
  <si>
    <t>住房保障中心</t>
  </si>
  <si>
    <t>园林服务中心</t>
  </si>
  <si>
    <t>城管局</t>
  </si>
  <si>
    <t>土地和房屋征收中心</t>
  </si>
</sst>
</file>

<file path=xl/styles.xml><?xml version="1.0" encoding="utf-8"?>
<styleSheet xmlns="http://schemas.openxmlformats.org/spreadsheetml/2006/main">
  <numFmts count="72">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0.00_-;\(#,##0.00\);_-\ \ &quot;-&quot;_-;_-@_-"/>
    <numFmt numFmtId="177" formatCode="_-* #,##0.00_-;\-* #,##0.00_-;_-* &quot;-&quot;??_-;_-@_-"/>
    <numFmt numFmtId="178" formatCode="#,##0.00\¥;\-#,##0.00\¥"/>
    <numFmt numFmtId="179" formatCode="[Blue]#,##0_);[Blue]\(#,##0\)"/>
    <numFmt numFmtId="180" formatCode="\(#,##0\)\ "/>
    <numFmt numFmtId="181" formatCode="[Red]0.0%;[Red]\(0.0%\)"/>
    <numFmt numFmtId="182" formatCode="&quot;$&quot;#,##0;[Red]&quot;$&quot;&quot;$&quot;&quot;$&quot;&quot;$&quot;&quot;$&quot;&quot;$&quot;&quot;$&quot;\-#,##0"/>
    <numFmt numFmtId="183" formatCode="\ \ @"/>
    <numFmt numFmtId="184" formatCode="yy\.mm\.dd"/>
    <numFmt numFmtId="185" formatCode="0.0%;\(0.0%\)"/>
    <numFmt numFmtId="186" formatCode="_-#,##0%_-;\(#,##0%\);_-\ &quot;-&quot;_-"/>
    <numFmt numFmtId="187" formatCode="&quot;\&quot;#,##0.00;[Red]&quot;\&quot;\-#,##0.00"/>
    <numFmt numFmtId="188" formatCode="_-* #,##0.0000000000_-;\-* #,##0.0000000000_-;_-* &quot;-&quot;??_-;_-@_-"/>
    <numFmt numFmtId="189" formatCode="_-#,###,_-;\(#,###,\);_-\ \ &quot;-&quot;_-;_-@_-"/>
    <numFmt numFmtId="190" formatCode="_-* #,##0\¥_-;\-* #,##0\¥_-;_-* &quot;-&quot;\¥_-;_-@_-"/>
    <numFmt numFmtId="191" formatCode="#,##0_);[Blue]\(#,##0\)"/>
    <numFmt numFmtId="192" formatCode="_-* #,##0_-;\-* #,##0_-;_-* &quot;-&quot;_-;_-@_-"/>
    <numFmt numFmtId="193" formatCode="[Blue]0.0%;[Blue]\(0.0%\)"/>
    <numFmt numFmtId="194" formatCode="&quot;$&quot;\ #,##0.00_-;[Red]&quot;$&quot;\ #,##0.00\-"/>
    <numFmt numFmtId="195" formatCode="_-&quot;$&quot;* #,##0_-;\-&quot;$&quot;* #,##0_-;_-&quot;$&quot;* &quot;-&quot;_-;_-@_-"/>
    <numFmt numFmtId="196" formatCode="#,##0;[Red]\(#,##0\)"/>
    <numFmt numFmtId="197" formatCode="_-&quot;$&quot;* #,##0.00_-;\-&quot;$&quot;* #,##0.00_-;_-&quot;$&quot;* &quot;-&quot;??_-;_-@_-"/>
    <numFmt numFmtId="198" formatCode="0.0%"/>
    <numFmt numFmtId="199" formatCode="&quot;\&quot;#,##0;&quot;\&quot;\-#,##0"/>
    <numFmt numFmtId="200" formatCode="#,##0.000000"/>
    <numFmt numFmtId="201" formatCode="&quot;$&quot;#,##0.00_);\(&quot;$&quot;#,##0.00\)"/>
    <numFmt numFmtId="202" formatCode="_ &quot;\&quot;* #,##0_ ;_ &quot;\&quot;* \-#,##0_ ;_ &quot;\&quot;* &quot;-&quot;_ ;_ @_ "/>
    <numFmt numFmtId="203" formatCode="_-* #,##0&quot;$&quot;_-;\-* #,##0&quot;$&quot;_-;_-* &quot;-&quot;&quot;$&quot;_-;_-@_-"/>
    <numFmt numFmtId="204" formatCode="_-#,##0_-;\(#,##0\);_-\ \ &quot;-&quot;_-;_-@_-"/>
    <numFmt numFmtId="205" formatCode="_-&quot;$&quot;\ * #,##0_-;_-&quot;$&quot;\ * #,##0\-;_-&quot;$&quot;\ * &quot;-&quot;_-;_-@_-"/>
    <numFmt numFmtId="206" formatCode="* #,##0;* \-#,##0;* &quot;-&quot;;@"/>
    <numFmt numFmtId="207" formatCode="#,##0.0_);\(#,##0.0\)"/>
    <numFmt numFmtId="208" formatCode="#,##0;\-#,##0;&quot;-&quot;"/>
    <numFmt numFmtId="209" formatCode="_(&quot;$&quot;* #,##0.00_);_(&quot;$&quot;* \(#,##0.00\);_(&quot;$&quot;* &quot;-&quot;??_);_(@_)"/>
    <numFmt numFmtId="210" formatCode="_-* #,##0.00&quot;$&quot;_-;\-* #,##0.00&quot;$&quot;_-;_-* &quot;-&quot;??&quot;$&quot;_-;_-@_-"/>
    <numFmt numFmtId="211" formatCode="_-#0&quot;.&quot;0000_-;\(#0&quot;.&quot;0000\);_-\ \ &quot;-&quot;_-;_-@_-"/>
    <numFmt numFmtId="212" formatCode="_-#,###.00,_-;\(#,###.00,\);_-\ \ &quot;-&quot;_-;_-@_-"/>
    <numFmt numFmtId="213" formatCode="0.000%"/>
    <numFmt numFmtId="214" formatCode="&quot;?#,##0;\(&quot;?#,##0\)"/>
    <numFmt numFmtId="215" formatCode="&quot;$&quot;#,##0;\-&quot;$&quot;#,##0"/>
    <numFmt numFmtId="216" formatCode="#,##0;\(#,##0\)"/>
    <numFmt numFmtId="217" formatCode="mmm/yyyy;_-\ &quot;N/A&quot;_-;_-\ &quot;-&quot;_-"/>
    <numFmt numFmtId="218" formatCode="0.00_ "/>
    <numFmt numFmtId="219" formatCode="mmm/dd/yyyy;_-\ &quot;N/A&quot;_-;_-\ &quot;-&quot;_-"/>
    <numFmt numFmtId="220" formatCode="_-#0&quot;.&quot;0,_-;\(#0&quot;.&quot;0,\);_-\ \ &quot;-&quot;_-;_-@_-"/>
    <numFmt numFmtId="221" formatCode="\$#,##0.00;\(\$#,##0.00\)"/>
    <numFmt numFmtId="222" formatCode="&quot;$&quot;#,##0_);[Red]\(&quot;$&quot;#,##0\)"/>
    <numFmt numFmtId="223" formatCode="#\ ??/??"/>
    <numFmt numFmtId="224" formatCode="_-* #,##0_$_-;\-* #,##0_$_-;_-* &quot;-&quot;_$_-;_-@_-"/>
    <numFmt numFmtId="225" formatCode="&quot;$&quot;#,##0_);\(&quot;$&quot;#,##0\)"/>
    <numFmt numFmtId="226" formatCode="#,##0_);\(#,##0_)"/>
    <numFmt numFmtId="227" formatCode="\$#,##0;\(\$#,##0\)"/>
    <numFmt numFmtId="228"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9" formatCode="_([$€-2]* #,##0.00_);_([$€-2]* \(#,##0.00\);_([$€-2]* &quot;-&quot;??_)"/>
    <numFmt numFmtId="230" formatCode="_(&quot;$&quot;* #,##0_);_(&quot;$&quot;* \(#,##0\);_(&quot;$&quot;* &quot;-&quot;_);_(@_)"/>
    <numFmt numFmtId="231" formatCode="_-* #,##0.00\¥_-;\-* #,##0.00\¥_-;_-* &quot;-&quot;??\¥_-;_-@_-"/>
    <numFmt numFmtId="232" formatCode="&quot;$&quot;#,##0.00_);[Red]\(&quot;$&quot;#,##0.00\)"/>
    <numFmt numFmtId="233" formatCode="0%;\(0%\)"/>
    <numFmt numFmtId="234" formatCode="_-* #,##0.00_$_-;\-* #,##0.00_$_-;_-* &quot;-&quot;??_$_-;_-@_-"/>
    <numFmt numFmtId="235" formatCode="_(* #,##0.0,_);_(* \(#,##0.0,\);_(* &quot;-&quot;_);_(@_)"/>
    <numFmt numFmtId="236" formatCode="_ &quot;\&quot;* #,##0.00_ ;_ &quot;\&quot;* \-#,##0.00_ ;_ &quot;\&quot;* &quot;-&quot;??_ ;_ @_ "/>
    <numFmt numFmtId="237" formatCode="0.0"/>
    <numFmt numFmtId="238" formatCode="#,##0_ "/>
    <numFmt numFmtId="239" formatCode="#,##0.00_);[Red]\(#,##0.00\)"/>
    <numFmt numFmtId="240" formatCode="#,##0_ ;[Red]\-#,##0\ "/>
    <numFmt numFmtId="241" formatCode="0_ "/>
  </numFmts>
  <fonts count="141">
    <font>
      <sz val="11"/>
      <color theme="1"/>
      <name val="宋体"/>
      <charset val="134"/>
      <scheme val="minor"/>
    </font>
    <font>
      <sz val="11"/>
      <color indexed="8"/>
      <name val="楷体"/>
      <charset val="134"/>
    </font>
    <font>
      <sz val="22"/>
      <color indexed="8"/>
      <name val="宋体"/>
      <charset val="134"/>
    </font>
    <font>
      <sz val="22"/>
      <color indexed="8"/>
      <name val="楷体"/>
      <charset val="134"/>
    </font>
    <font>
      <b/>
      <sz val="11"/>
      <color indexed="8"/>
      <name val="楷体"/>
      <charset val="134"/>
    </font>
    <font>
      <sz val="11"/>
      <name val="楷体"/>
      <charset val="134"/>
    </font>
    <font>
      <b/>
      <sz val="11"/>
      <color indexed="8"/>
      <name val="宋体"/>
      <charset val="134"/>
    </font>
    <font>
      <sz val="16"/>
      <name val="方正小标宋简体"/>
      <charset val="134"/>
    </font>
    <font>
      <sz val="11"/>
      <name val="宋体"/>
      <charset val="134"/>
    </font>
    <font>
      <sz val="14"/>
      <name val="宋体"/>
      <charset val="134"/>
    </font>
    <font>
      <b/>
      <sz val="14"/>
      <color indexed="8"/>
      <name val="楷体"/>
      <charset val="134"/>
    </font>
    <font>
      <sz val="11"/>
      <color indexed="8"/>
      <name val="宋体"/>
      <charset val="134"/>
    </font>
    <font>
      <sz val="10"/>
      <name val="黑体"/>
      <charset val="134"/>
    </font>
    <font>
      <sz val="12"/>
      <name val="楷体"/>
      <charset val="134"/>
    </font>
    <font>
      <sz val="10"/>
      <name val="楷体"/>
      <charset val="134"/>
    </font>
    <font>
      <sz val="11"/>
      <name val="黑体"/>
      <charset val="134"/>
    </font>
    <font>
      <sz val="11"/>
      <name val="Times New Roman"/>
      <charset val="134"/>
    </font>
    <font>
      <b/>
      <sz val="11"/>
      <name val="楷体"/>
      <charset val="134"/>
    </font>
    <font>
      <b/>
      <sz val="11"/>
      <name val="Times New Roman"/>
      <charset val="134"/>
    </font>
    <font>
      <sz val="11"/>
      <color indexed="9"/>
      <name val="楷体"/>
      <charset val="134"/>
    </font>
    <font>
      <sz val="12"/>
      <name val="宋体"/>
      <charset val="134"/>
    </font>
    <font>
      <b/>
      <sz val="10"/>
      <name val="宋体"/>
      <charset val="134"/>
    </font>
    <font>
      <sz val="12"/>
      <name val="黑体"/>
      <charset val="134"/>
    </font>
    <font>
      <b/>
      <sz val="12"/>
      <name val="黑体"/>
      <charset val="134"/>
    </font>
    <font>
      <sz val="11"/>
      <color indexed="8"/>
      <name val="Times New Roman"/>
      <charset val="134"/>
    </font>
    <font>
      <b/>
      <sz val="11"/>
      <name val="宋体"/>
      <charset val="134"/>
    </font>
    <font>
      <sz val="16"/>
      <color indexed="8"/>
      <name val="方正小标宋简体"/>
      <charset val="134"/>
    </font>
    <font>
      <sz val="11"/>
      <color indexed="8"/>
      <name val="黑体"/>
      <charset val="134"/>
    </font>
    <font>
      <b/>
      <sz val="12"/>
      <name val="楷体"/>
      <charset val="134"/>
    </font>
    <font>
      <b/>
      <sz val="14"/>
      <name val="楷体"/>
      <charset val="134"/>
    </font>
    <font>
      <b/>
      <sz val="11"/>
      <color indexed="8"/>
      <name val="黑体"/>
      <charset val="134"/>
    </font>
    <font>
      <sz val="10"/>
      <color indexed="8"/>
      <name val="宋体"/>
      <charset val="134"/>
    </font>
    <font>
      <b/>
      <sz val="10"/>
      <color indexed="8"/>
      <name val="宋体"/>
      <charset val="134"/>
    </font>
    <font>
      <sz val="20"/>
      <color indexed="8"/>
      <name val="方正小标宋简体"/>
      <charset val="134"/>
    </font>
    <font>
      <b/>
      <sz val="11"/>
      <color indexed="8"/>
      <name val="Times New Roman"/>
      <charset val="134"/>
    </font>
    <font>
      <sz val="10"/>
      <name val="仿宋_GB2312"/>
      <charset val="134"/>
    </font>
    <font>
      <sz val="9"/>
      <name val="黑体"/>
      <charset val="134"/>
    </font>
    <font>
      <sz val="12"/>
      <color indexed="17"/>
      <name val="宋体"/>
      <charset val="134"/>
    </font>
    <font>
      <b/>
      <sz val="10"/>
      <name val="Arial"/>
      <charset val="134"/>
    </font>
    <font>
      <sz val="11"/>
      <color theme="1"/>
      <name val="宋体"/>
      <charset val="0"/>
      <scheme val="minor"/>
    </font>
    <font>
      <sz val="11"/>
      <color rgb="FF3F3F76"/>
      <name val="宋体"/>
      <charset val="0"/>
      <scheme val="minor"/>
    </font>
    <font>
      <sz val="10"/>
      <color indexed="8"/>
      <name val="MS Sans Serif"/>
      <charset val="134"/>
    </font>
    <font>
      <sz val="8"/>
      <name val="Times New Roman"/>
      <charset val="134"/>
    </font>
    <font>
      <sz val="12"/>
      <color indexed="8"/>
      <name val="宋体"/>
      <charset val="134"/>
    </font>
    <font>
      <sz val="10"/>
      <name val="Arial"/>
      <charset val="134"/>
    </font>
    <font>
      <b/>
      <sz val="11"/>
      <color indexed="52"/>
      <name val="宋体"/>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1"/>
      <color rgb="FF0000FF"/>
      <name val="宋体"/>
      <charset val="0"/>
      <scheme val="minor"/>
    </font>
    <font>
      <sz val="11"/>
      <color theme="0"/>
      <name val="宋体"/>
      <charset val="0"/>
      <scheme val="minor"/>
    </font>
    <font>
      <sz val="12"/>
      <name val="????"/>
      <charset val="134"/>
    </font>
    <font>
      <u/>
      <sz val="11"/>
      <color rgb="FF800080"/>
      <name val="宋体"/>
      <charset val="0"/>
      <scheme val="minor"/>
    </font>
    <font>
      <sz val="12"/>
      <name val="Times New Roman"/>
      <charset val="134"/>
    </font>
    <font>
      <sz val="11"/>
      <color indexed="9"/>
      <name val="宋体"/>
      <charset val="134"/>
    </font>
    <font>
      <sz val="9"/>
      <name val="Times New Roman"/>
      <charset val="134"/>
    </font>
    <font>
      <sz val="10"/>
      <color indexed="16"/>
      <name val="MS Serif"/>
      <charset val="134"/>
    </font>
    <font>
      <b/>
      <sz val="11"/>
      <color theme="3"/>
      <name val="宋体"/>
      <charset val="134"/>
      <scheme val="minor"/>
    </font>
    <font>
      <sz val="12"/>
      <color indexed="20"/>
      <name val="楷体_GB2312"/>
      <charset val="134"/>
    </font>
    <font>
      <sz val="11"/>
      <color rgb="FFFF0000"/>
      <name val="宋体"/>
      <charset val="0"/>
      <scheme val="minor"/>
    </font>
    <font>
      <sz val="11"/>
      <color indexed="17"/>
      <name val="宋体"/>
      <charset val="134"/>
    </font>
    <font>
      <b/>
      <sz val="18"/>
      <color theme="3"/>
      <name val="宋体"/>
      <charset val="134"/>
      <scheme val="minor"/>
    </font>
    <font>
      <i/>
      <sz val="11"/>
      <color rgb="FF7F7F7F"/>
      <name val="宋体"/>
      <charset val="0"/>
      <scheme val="minor"/>
    </font>
    <font>
      <sz val="10"/>
      <name val="Helv"/>
      <charset val="134"/>
    </font>
    <font>
      <b/>
      <sz val="15"/>
      <color theme="3"/>
      <name val="宋体"/>
      <charset val="134"/>
      <scheme val="minor"/>
    </font>
    <font>
      <i/>
      <sz val="9"/>
      <name val="Times New Roman"/>
      <charset val="134"/>
    </font>
    <font>
      <b/>
      <sz val="13"/>
      <color theme="3"/>
      <name val="宋体"/>
      <charset val="134"/>
      <scheme val="minor"/>
    </font>
    <font>
      <b/>
      <sz val="11"/>
      <color rgb="FF3F3F3F"/>
      <name val="宋体"/>
      <charset val="0"/>
      <scheme val="minor"/>
    </font>
    <font>
      <b/>
      <sz val="11"/>
      <color rgb="FFFA7D00"/>
      <name val="宋体"/>
      <charset val="0"/>
      <scheme val="minor"/>
    </font>
    <font>
      <sz val="11"/>
      <color indexed="62"/>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0.5"/>
      <color indexed="20"/>
      <name val="宋体"/>
      <charset val="134"/>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b/>
      <sz val="11"/>
      <color indexed="63"/>
      <name val="宋体"/>
      <charset val="134"/>
    </font>
    <font>
      <b/>
      <sz val="11"/>
      <color indexed="16"/>
      <name val="Times New Roman"/>
      <charset val="134"/>
    </font>
    <font>
      <sz val="11"/>
      <color indexed="60"/>
      <name val="宋体"/>
      <charset val="134"/>
    </font>
    <font>
      <sz val="12"/>
      <name val="MS Sans Serif"/>
      <charset val="134"/>
    </font>
    <font>
      <sz val="11"/>
      <color indexed="10"/>
      <name val="宋体"/>
      <charset val="134"/>
    </font>
    <font>
      <b/>
      <sz val="10"/>
      <name val="MS Sans Serif"/>
      <charset val="134"/>
    </font>
    <font>
      <sz val="10"/>
      <name val="Times New Roman"/>
      <charset val="134"/>
    </font>
    <font>
      <u/>
      <sz val="10"/>
      <color indexed="36"/>
      <name val="Arial"/>
      <charset val="134"/>
    </font>
    <font>
      <sz val="12"/>
      <color indexed="9"/>
      <name val="Helv"/>
      <charset val="134"/>
    </font>
    <font>
      <b/>
      <i/>
      <sz val="12"/>
      <name val="Times New Roman"/>
      <charset val="134"/>
    </font>
    <font>
      <sz val="10.5"/>
      <color indexed="17"/>
      <name val="宋体"/>
      <charset val="134"/>
    </font>
    <font>
      <b/>
      <sz val="12"/>
      <name val="MS Sans Serif"/>
      <charset val="134"/>
    </font>
    <font>
      <u/>
      <sz val="10"/>
      <color indexed="14"/>
      <name val="MS Sans Serif"/>
      <charset val="134"/>
    </font>
    <font>
      <b/>
      <sz val="10"/>
      <name val="Helv"/>
      <charset val="134"/>
    </font>
    <font>
      <sz val="8"/>
      <name val="Arial"/>
      <charset val="134"/>
    </font>
    <font>
      <sz val="10"/>
      <color indexed="8"/>
      <name val="Arial"/>
      <charset val="134"/>
    </font>
    <font>
      <b/>
      <sz val="8"/>
      <name val="Arial"/>
      <charset val="134"/>
    </font>
    <font>
      <b/>
      <sz val="13"/>
      <color indexed="56"/>
      <name val="宋体"/>
      <charset val="134"/>
    </font>
    <font>
      <sz val="12"/>
      <color indexed="16"/>
      <name val="宋体"/>
      <charset val="134"/>
    </font>
    <font>
      <b/>
      <sz val="15"/>
      <color indexed="56"/>
      <name val="宋体"/>
      <charset val="134"/>
    </font>
    <font>
      <sz val="10"/>
      <color indexed="20"/>
      <name val="宋体"/>
      <charset val="134"/>
    </font>
    <font>
      <b/>
      <sz val="8"/>
      <color indexed="8"/>
      <name val="Helv"/>
      <charset val="134"/>
    </font>
    <font>
      <sz val="10"/>
      <name val="Geneva"/>
      <charset val="134"/>
    </font>
    <font>
      <b/>
      <sz val="11"/>
      <name val="Helv"/>
      <charset val="134"/>
    </font>
    <font>
      <sz val="8"/>
      <color indexed="16"/>
      <name val="Century Schoolbook"/>
      <charset val="134"/>
    </font>
    <font>
      <b/>
      <sz val="12"/>
      <color indexed="8"/>
      <name val="宋体"/>
      <charset val="134"/>
    </font>
    <font>
      <sz val="12"/>
      <color indexed="20"/>
      <name val="宋体"/>
      <charset val="134"/>
    </font>
    <font>
      <sz val="10"/>
      <name val="Tms Rmn"/>
      <charset val="134"/>
    </font>
    <font>
      <u val="singleAccounting"/>
      <vertAlign val="subscript"/>
      <sz val="10"/>
      <name val="Times New Roman"/>
      <charset val="134"/>
    </font>
    <font>
      <sz val="12"/>
      <name val="Helv"/>
      <charset val="134"/>
    </font>
    <font>
      <sz val="12"/>
      <color indexed="17"/>
      <name val="楷体_GB2312"/>
      <charset val="134"/>
    </font>
    <font>
      <b/>
      <sz val="10"/>
      <name val="Tms Rmn"/>
      <charset val="134"/>
    </font>
    <font>
      <b/>
      <sz val="12"/>
      <name val="Arial"/>
      <charset val="134"/>
    </font>
    <font>
      <u/>
      <sz val="10"/>
      <color indexed="12"/>
      <name val="MS Sans Serif"/>
      <charset val="134"/>
    </font>
    <font>
      <b/>
      <sz val="11"/>
      <color indexed="9"/>
      <name val="宋体"/>
      <charset val="134"/>
    </font>
    <font>
      <b/>
      <sz val="13"/>
      <name val="Tms Rmn"/>
      <charset val="134"/>
    </font>
    <font>
      <sz val="10"/>
      <name val="MS Sans Serif"/>
      <charset val="134"/>
    </font>
    <font>
      <sz val="10"/>
      <name val="MS Serif"/>
      <charset val="134"/>
    </font>
    <font>
      <sz val="10"/>
      <name val="Courier"/>
      <charset val="134"/>
    </font>
    <font>
      <i/>
      <sz val="11"/>
      <color indexed="23"/>
      <name val="宋体"/>
      <charset val="134"/>
    </font>
    <font>
      <b/>
      <sz val="12"/>
      <name val="Helv"/>
      <charset val="134"/>
    </font>
    <font>
      <u/>
      <sz val="10"/>
      <color indexed="12"/>
      <name val="Arial"/>
      <charset val="134"/>
    </font>
    <font>
      <b/>
      <sz val="13"/>
      <name val="Times New Roman"/>
      <charset val="134"/>
    </font>
    <font>
      <sz val="18"/>
      <name val="Times New Roman"/>
      <charset val="134"/>
    </font>
    <font>
      <i/>
      <sz val="12"/>
      <name val="Times New Roman"/>
      <charset val="134"/>
    </font>
    <font>
      <b/>
      <i/>
      <sz val="10"/>
      <name val="Times New Roman"/>
      <charset val="134"/>
    </font>
    <font>
      <sz val="7"/>
      <name val="Small Fonts"/>
      <charset val="134"/>
    </font>
    <font>
      <b/>
      <sz val="18"/>
      <color indexed="56"/>
      <name val="宋体"/>
      <charset val="134"/>
    </font>
    <font>
      <b/>
      <sz val="9"/>
      <name val="Times New Roman"/>
      <charset val="134"/>
    </font>
    <font>
      <sz val="12"/>
      <name val="Courier"/>
      <charset val="134"/>
    </font>
    <font>
      <b/>
      <sz val="18"/>
      <color indexed="62"/>
      <name val="宋体"/>
      <charset val="134"/>
    </font>
    <font>
      <sz val="11"/>
      <name val="돋움"/>
      <charset val="134"/>
    </font>
    <font>
      <sz val="10"/>
      <name val="宋体"/>
      <charset val="134"/>
    </font>
    <font>
      <sz val="10"/>
      <color indexed="8"/>
      <name val="Tahoma"/>
      <charset val="134"/>
    </font>
    <font>
      <sz val="9"/>
      <name val="宋体"/>
      <charset val="134"/>
    </font>
    <font>
      <u/>
      <sz val="12"/>
      <color indexed="12"/>
      <name val="宋体"/>
      <charset val="134"/>
    </font>
    <font>
      <b/>
      <sz val="9"/>
      <name val="Arial"/>
      <charset val="134"/>
    </font>
    <font>
      <sz val="10"/>
      <color indexed="17"/>
      <name val="宋体"/>
      <charset val="134"/>
    </font>
    <font>
      <u/>
      <sz val="12"/>
      <color indexed="36"/>
      <name val="宋体"/>
      <charset val="134"/>
    </font>
    <font>
      <sz val="12"/>
      <name val="官帕眉"/>
      <charset val="134"/>
    </font>
    <font>
      <b/>
      <sz val="9"/>
      <name val="宋体"/>
      <charset val="134"/>
    </font>
    <font>
      <sz val="9"/>
      <name val="宋体"/>
      <charset val="134"/>
    </font>
  </fonts>
  <fills count="6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5"/>
        <bgColor indexed="64"/>
      </patternFill>
    </fill>
    <fill>
      <patternFill patternType="solid">
        <fgColor indexed="45"/>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indexed="4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12"/>
        <bgColor indexed="64"/>
      </patternFill>
    </fill>
    <fill>
      <patternFill patternType="solid">
        <fgColor indexed="52"/>
        <bgColor indexed="64"/>
      </patternFill>
    </fill>
    <fill>
      <patternFill patternType="solid">
        <fgColor indexed="26"/>
        <bgColor indexed="64"/>
      </patternFill>
    </fill>
    <fill>
      <patternFill patternType="solid">
        <fgColor indexed="15"/>
        <bgColor indexed="64"/>
      </patternFill>
    </fill>
    <fill>
      <patternFill patternType="solid">
        <fgColor indexed="49"/>
        <bgColor indexed="64"/>
      </patternFill>
    </fill>
    <fill>
      <patternFill patternType="solid">
        <fgColor indexed="31"/>
        <bgColor indexed="64"/>
      </patternFill>
    </fill>
    <fill>
      <patternFill patternType="solid">
        <fgColor indexed="11"/>
        <bgColor indexed="64"/>
      </patternFill>
    </fill>
    <fill>
      <patternFill patternType="lightUp">
        <fgColor indexed="9"/>
        <bgColor indexed="22"/>
      </patternFill>
    </fill>
    <fill>
      <patternFill patternType="solid">
        <fgColor indexed="54"/>
        <bgColor indexed="64"/>
      </patternFill>
    </fill>
    <fill>
      <patternFill patternType="solid">
        <fgColor indexed="44"/>
        <bgColor indexed="64"/>
      </patternFill>
    </fill>
    <fill>
      <patternFill patternType="lightUp">
        <fgColor indexed="9"/>
        <bgColor indexed="29"/>
      </patternFill>
    </fill>
    <fill>
      <patternFill patternType="solid">
        <fgColor indexed="30"/>
        <bgColor indexed="64"/>
      </patternFill>
    </fill>
    <fill>
      <patternFill patternType="solid">
        <fgColor indexed="36"/>
        <bgColor indexed="64"/>
      </patternFill>
    </fill>
    <fill>
      <patternFill patternType="solid">
        <fgColor indexed="53"/>
        <bgColor indexed="64"/>
      </patternFill>
    </fill>
    <fill>
      <patternFill patternType="solid">
        <fgColor indexed="51"/>
        <bgColor indexed="64"/>
      </patternFill>
    </fill>
    <fill>
      <patternFill patternType="gray0625"/>
    </fill>
    <fill>
      <patternFill patternType="solid">
        <fgColor indexed="62"/>
        <bgColor indexed="64"/>
      </patternFill>
    </fill>
    <fill>
      <patternFill patternType="solid">
        <fgColor indexed="25"/>
        <bgColor indexed="64"/>
      </patternFill>
    </fill>
    <fill>
      <patternFill patternType="solid">
        <fgColor indexed="57"/>
        <bgColor indexed="64"/>
      </patternFill>
    </fill>
    <fill>
      <patternFill patternType="solid">
        <fgColor indexed="13"/>
        <bgColor indexed="64"/>
      </patternFill>
    </fill>
    <fill>
      <patternFill patternType="lightUp">
        <fgColor indexed="9"/>
        <bgColor indexed="55"/>
      </patternFill>
    </fill>
    <fill>
      <patternFill patternType="mediumGray">
        <fgColor indexed="22"/>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right/>
      <top style="medium">
        <color auto="1"/>
      </top>
      <bottom style="medium">
        <color auto="1"/>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right/>
      <top style="thin">
        <color auto="1"/>
      </top>
      <bottom style="double">
        <color auto="1"/>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s>
  <cellStyleXfs count="840">
    <xf numFmtId="0" fontId="0" fillId="0" borderId="0">
      <alignment vertical="center"/>
    </xf>
    <xf numFmtId="42" fontId="0" fillId="0" borderId="0" applyFont="0" applyFill="0" applyBorder="0" applyAlignment="0" applyProtection="0">
      <alignment vertical="center"/>
    </xf>
    <xf numFmtId="41" fontId="11" fillId="0" borderId="0" applyFont="0" applyFill="0" applyBorder="0" applyAlignment="0" applyProtection="0"/>
    <xf numFmtId="0" fontId="37" fillId="3" borderId="0" applyNumberFormat="0" applyBorder="0" applyAlignment="0" applyProtection="0">
      <alignment vertical="center"/>
    </xf>
    <xf numFmtId="44" fontId="0" fillId="0" borderId="0" applyFont="0" applyFill="0" applyBorder="0" applyAlignment="0" applyProtection="0">
      <alignment vertical="center"/>
    </xf>
    <xf numFmtId="0" fontId="38" fillId="0" borderId="0" applyNumberFormat="0" applyFill="0"/>
    <xf numFmtId="0" fontId="39" fillId="4" borderId="0" applyNumberFormat="0" applyBorder="0" applyAlignment="0" applyProtection="0">
      <alignment vertical="center"/>
    </xf>
    <xf numFmtId="0" fontId="40" fillId="5" borderId="9" applyNumberFormat="0" applyAlignment="0" applyProtection="0">
      <alignment vertical="center"/>
    </xf>
    <xf numFmtId="177" fontId="11" fillId="0" borderId="0" applyFont="0" applyFill="0" applyBorder="0" applyAlignment="0" applyProtection="0"/>
    <xf numFmtId="43" fontId="11" fillId="0" borderId="0" applyFont="0" applyFill="0" applyBorder="0" applyAlignment="0" applyProtection="0"/>
    <xf numFmtId="0" fontId="41" fillId="0" borderId="0"/>
    <xf numFmtId="0" fontId="42" fillId="0" borderId="0">
      <alignment horizontal="center" wrapText="1"/>
      <protection locked="0"/>
    </xf>
    <xf numFmtId="0" fontId="43" fillId="6" borderId="0" applyNumberFormat="0" applyBorder="0" applyAlignment="0" applyProtection="0"/>
    <xf numFmtId="41" fontId="0" fillId="0" borderId="0" applyFont="0" applyFill="0" applyBorder="0" applyAlignment="0" applyProtection="0">
      <alignment vertical="center"/>
    </xf>
    <xf numFmtId="185" fontId="44" fillId="0" borderId="0" applyFill="0" applyBorder="0" applyAlignment="0"/>
    <xf numFmtId="192" fontId="11" fillId="0" borderId="0" applyFont="0" applyFill="0" applyBorder="0" applyAlignment="0" applyProtection="0"/>
    <xf numFmtId="0" fontId="39" fillId="7" borderId="0" applyNumberFormat="0" applyBorder="0" applyAlignment="0" applyProtection="0">
      <alignment vertical="center"/>
    </xf>
    <xf numFmtId="0" fontId="20" fillId="0" borderId="0"/>
    <xf numFmtId="0" fontId="45" fillId="6" borderId="10" applyNumberFormat="0" applyAlignment="0" applyProtection="0">
      <alignment vertical="center"/>
    </xf>
    <xf numFmtId="0" fontId="46" fillId="8" borderId="0" applyNumberFormat="0" applyBorder="0" applyAlignment="0" applyProtection="0">
      <alignment vertical="center"/>
    </xf>
    <xf numFmtId="43" fontId="0" fillId="0" borderId="0" applyFont="0" applyFill="0" applyBorder="0" applyAlignment="0" applyProtection="0">
      <alignment vertical="center"/>
    </xf>
    <xf numFmtId="0" fontId="47" fillId="9" borderId="0" applyNumberFormat="0" applyBorder="0" applyAlignment="0" applyProtection="0"/>
    <xf numFmtId="0" fontId="48" fillId="10" borderId="0" applyNumberFormat="0" applyBorder="0" applyAlignment="0" applyProtection="0">
      <alignment vertical="center"/>
    </xf>
    <xf numFmtId="184" fontId="44" fillId="0" borderId="11" applyFill="0" applyProtection="0">
      <alignment horizontal="right"/>
    </xf>
    <xf numFmtId="0" fontId="49" fillId="0" borderId="0" applyNumberFormat="0" applyFill="0" applyBorder="0" applyAlignment="0">
      <protection locked="0"/>
    </xf>
    <xf numFmtId="0" fontId="50" fillId="0" borderId="0" applyNumberFormat="0" applyFill="0" applyBorder="0" applyAlignment="0" applyProtection="0">
      <alignment vertical="center"/>
    </xf>
    <xf numFmtId="0" fontId="51" fillId="11" borderId="0" applyNumberFormat="0" applyBorder="0" applyAlignment="0" applyProtection="0">
      <alignment vertical="center"/>
    </xf>
    <xf numFmtId="0" fontId="48" fillId="10" borderId="0" applyNumberFormat="0" applyBorder="0" applyAlignment="0" applyProtection="0">
      <alignment vertical="center"/>
    </xf>
    <xf numFmtId="0" fontId="52" fillId="0" borderId="0"/>
    <xf numFmtId="9" fontId="0" fillId="0" borderId="0" applyFont="0" applyFill="0" applyBorder="0" applyAlignment="0" applyProtection="0">
      <alignment vertical="center"/>
    </xf>
    <xf numFmtId="0" fontId="52" fillId="0" borderId="0"/>
    <xf numFmtId="0" fontId="53" fillId="0" borderId="0" applyNumberFormat="0" applyFill="0" applyBorder="0" applyAlignment="0" applyProtection="0">
      <alignment vertical="center"/>
    </xf>
    <xf numFmtId="0" fontId="54" fillId="0" borderId="0"/>
    <xf numFmtId="0" fontId="0" fillId="12" borderId="12" applyNumberFormat="0" applyFont="0" applyAlignment="0" applyProtection="0">
      <alignment vertical="center"/>
    </xf>
    <xf numFmtId="0" fontId="20" fillId="0" borderId="0">
      <alignment vertical="center"/>
      <protection locked="0"/>
    </xf>
    <xf numFmtId="0" fontId="55" fillId="13" borderId="0" applyNumberFormat="0" applyBorder="0" applyAlignment="0" applyProtection="0">
      <alignment vertical="center"/>
    </xf>
    <xf numFmtId="0" fontId="56" fillId="0" borderId="0">
      <alignment horizontal="left"/>
    </xf>
    <xf numFmtId="0" fontId="51" fillId="14" borderId="0" applyNumberFormat="0" applyBorder="0" applyAlignment="0" applyProtection="0">
      <alignment vertical="center"/>
    </xf>
    <xf numFmtId="0" fontId="57" fillId="0" borderId="0" applyNumberFormat="0" applyAlignment="0">
      <alignment horizontal="left"/>
    </xf>
    <xf numFmtId="191" fontId="44" fillId="0" borderId="0" applyFill="0" applyBorder="0" applyAlignment="0"/>
    <xf numFmtId="0" fontId="58" fillId="0" borderId="0" applyNumberFormat="0" applyFill="0" applyBorder="0" applyAlignment="0" applyProtection="0">
      <alignment vertical="center"/>
    </xf>
    <xf numFmtId="0" fontId="59" fillId="10" borderId="0" applyNumberFormat="0" applyBorder="0" applyAlignment="0" applyProtection="0">
      <alignment vertical="center"/>
    </xf>
    <xf numFmtId="0" fontId="48" fillId="10" borderId="0" applyNumberFormat="0" applyBorder="0" applyAlignment="0" applyProtection="0">
      <alignment vertical="center"/>
    </xf>
    <xf numFmtId="9" fontId="11"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15" borderId="0" applyNumberFormat="0" applyBorder="0" applyAlignment="0" applyProtection="0">
      <alignment vertical="center"/>
    </xf>
    <xf numFmtId="0" fontId="59" fillId="10" borderId="0" applyNumberFormat="0" applyBorder="0" applyAlignment="0" applyProtection="0">
      <alignment vertical="center"/>
    </xf>
    <xf numFmtId="0" fontId="43" fillId="0" borderId="0">
      <alignment vertical="center"/>
    </xf>
    <xf numFmtId="179" fontId="44" fillId="0" borderId="0" applyFill="0" applyBorder="0" applyAlignment="0"/>
    <xf numFmtId="0" fontId="62" fillId="0" borderId="0" applyNumberFormat="0" applyFill="0" applyBorder="0" applyAlignment="0" applyProtection="0">
      <alignment vertical="center"/>
    </xf>
    <xf numFmtId="0" fontId="48" fillId="10" borderId="0" applyNumberFormat="0" applyBorder="0" applyAlignment="0" applyProtection="0">
      <alignment vertical="center"/>
    </xf>
    <xf numFmtId="24" fontId="11" fillId="0" borderId="0" applyFont="0" applyFill="0" applyBorder="0" applyAlignment="0" applyProtection="0"/>
    <xf numFmtId="0" fontId="63" fillId="0" borderId="0" applyNumberFormat="0" applyFill="0" applyBorder="0" applyAlignment="0" applyProtection="0">
      <alignment vertical="center"/>
    </xf>
    <xf numFmtId="0" fontId="61" fillId="15" borderId="0" applyNumberFormat="0" applyBorder="0" applyAlignment="0" applyProtection="0">
      <alignment vertical="center"/>
    </xf>
    <xf numFmtId="0" fontId="64" fillId="0" borderId="0"/>
    <xf numFmtId="0" fontId="65" fillId="0" borderId="13" applyNumberFormat="0" applyFill="0" applyAlignment="0" applyProtection="0">
      <alignment vertical="center"/>
    </xf>
    <xf numFmtId="186" fontId="66" fillId="0" borderId="0" applyFill="0" applyBorder="0" applyProtection="0">
      <alignment horizontal="right"/>
    </xf>
    <xf numFmtId="188" fontId="11" fillId="0" borderId="0" applyFont="0" applyFill="0" applyBorder="0" applyAlignment="0" applyProtection="0"/>
    <xf numFmtId="0" fontId="54" fillId="0" borderId="0"/>
    <xf numFmtId="0" fontId="67" fillId="0" borderId="13" applyNumberFormat="0" applyFill="0" applyAlignment="0" applyProtection="0">
      <alignment vertical="center"/>
    </xf>
    <xf numFmtId="9" fontId="11" fillId="0" borderId="0" applyFont="0" applyFill="0" applyBorder="0" applyAlignment="0" applyProtection="0">
      <alignment vertical="center"/>
    </xf>
    <xf numFmtId="0" fontId="51" fillId="16" borderId="0" applyNumberFormat="0" applyBorder="0" applyAlignment="0" applyProtection="0">
      <alignment vertical="center"/>
    </xf>
    <xf numFmtId="0" fontId="58" fillId="0" borderId="14" applyNumberFormat="0" applyFill="0" applyAlignment="0" applyProtection="0">
      <alignment vertical="center"/>
    </xf>
    <xf numFmtId="41" fontId="11" fillId="0" borderId="0" applyFont="0" applyFill="0" applyBorder="0" applyAlignment="0" applyProtection="0"/>
    <xf numFmtId="9" fontId="11" fillId="0" borderId="0" applyFont="0" applyFill="0" applyBorder="0" applyAlignment="0" applyProtection="0">
      <alignment vertical="center"/>
    </xf>
    <xf numFmtId="0" fontId="51" fillId="17" borderId="0" applyNumberFormat="0" applyBorder="0" applyAlignment="0" applyProtection="0">
      <alignment vertical="center"/>
    </xf>
    <xf numFmtId="0" fontId="54" fillId="0" borderId="0"/>
    <xf numFmtId="0" fontId="68" fillId="18" borderId="15" applyNumberFormat="0" applyAlignment="0" applyProtection="0">
      <alignment vertical="center"/>
    </xf>
    <xf numFmtId="0" fontId="69" fillId="18" borderId="9" applyNumberFormat="0" applyAlignment="0" applyProtection="0">
      <alignment vertical="center"/>
    </xf>
    <xf numFmtId="0" fontId="20" fillId="0" borderId="0"/>
    <xf numFmtId="0" fontId="70" fillId="19" borderId="10" applyNumberFormat="0" applyAlignment="0" applyProtection="0">
      <alignment vertical="center"/>
    </xf>
    <xf numFmtId="0" fontId="11" fillId="20" borderId="0" applyNumberFormat="0" applyBorder="0" applyAlignment="0" applyProtection="0">
      <alignment vertical="center"/>
    </xf>
    <xf numFmtId="0" fontId="71" fillId="21" borderId="16" applyNumberFormat="0" applyAlignment="0" applyProtection="0">
      <alignment vertical="center"/>
    </xf>
    <xf numFmtId="0" fontId="39" fillId="22" borderId="0" applyNumberFormat="0" applyBorder="0" applyAlignment="0" applyProtection="0">
      <alignment vertical="center"/>
    </xf>
    <xf numFmtId="191" fontId="44" fillId="0" borderId="0" applyFill="0" applyBorder="0" applyAlignment="0"/>
    <xf numFmtId="0" fontId="51" fillId="23" borderId="0" applyNumberFormat="0" applyBorder="0" applyAlignment="0" applyProtection="0">
      <alignment vertical="center"/>
    </xf>
    <xf numFmtId="0" fontId="44" fillId="0" borderId="0">
      <protection locked="0"/>
    </xf>
    <xf numFmtId="0" fontId="61" fillId="15" borderId="0" applyNumberFormat="0" applyBorder="0" applyAlignment="0" applyProtection="0">
      <alignment vertical="center"/>
    </xf>
    <xf numFmtId="195" fontId="11" fillId="0" borderId="0" applyFont="0" applyFill="0" applyBorder="0" applyAlignment="0" applyProtection="0"/>
    <xf numFmtId="0" fontId="72" fillId="0" borderId="17" applyNumberFormat="0" applyFill="0" applyAlignment="0" applyProtection="0">
      <alignment vertical="center"/>
    </xf>
    <xf numFmtId="0" fontId="48" fillId="10" borderId="0" applyNumberFormat="0" applyBorder="0" applyAlignment="0" applyProtection="0">
      <alignment vertical="center"/>
    </xf>
    <xf numFmtId="0" fontId="54" fillId="0" borderId="0"/>
    <xf numFmtId="0" fontId="73" fillId="0" borderId="18" applyNumberFormat="0" applyFill="0" applyAlignment="0" applyProtection="0">
      <alignment vertical="center"/>
    </xf>
    <xf numFmtId="0" fontId="74" fillId="20" borderId="0" applyNumberFormat="0" applyBorder="0" applyAlignment="0" applyProtection="0">
      <alignment vertical="center"/>
    </xf>
    <xf numFmtId="179" fontId="44" fillId="0" borderId="0" applyFill="0" applyBorder="0" applyAlignment="0"/>
    <xf numFmtId="0" fontId="75" fillId="24" borderId="0" applyNumberFormat="0" applyBorder="0" applyAlignment="0" applyProtection="0">
      <alignment vertical="center"/>
    </xf>
    <xf numFmtId="0" fontId="11" fillId="15" borderId="0" applyNumberFormat="0" applyBorder="0" applyAlignment="0" applyProtection="0">
      <alignment vertical="center"/>
    </xf>
    <xf numFmtId="0" fontId="76" fillId="0" borderId="19" applyNumberFormat="0" applyFill="0" applyAlignment="0" applyProtection="0">
      <alignment vertical="center"/>
    </xf>
    <xf numFmtId="0" fontId="77" fillId="25" borderId="0" applyNumberFormat="0" applyBorder="0" applyAlignment="0" applyProtection="0">
      <alignment vertical="center"/>
    </xf>
    <xf numFmtId="0" fontId="39" fillId="26" borderId="0" applyNumberFormat="0" applyBorder="0" applyAlignment="0" applyProtection="0">
      <alignment vertical="center"/>
    </xf>
    <xf numFmtId="0" fontId="20" fillId="0" borderId="0">
      <alignment vertical="center"/>
    </xf>
    <xf numFmtId="0" fontId="51" fillId="27" borderId="0" applyNumberFormat="0" applyBorder="0" applyAlignment="0" applyProtection="0">
      <alignment vertical="center"/>
    </xf>
    <xf numFmtId="0" fontId="39" fillId="28" borderId="0" applyNumberFormat="0" applyBorder="0" applyAlignment="0" applyProtection="0">
      <alignment vertical="center"/>
    </xf>
    <xf numFmtId="0" fontId="78" fillId="0" borderId="20" applyNumberFormat="0" applyFill="0" applyAlignment="0" applyProtection="0">
      <alignment vertical="center"/>
    </xf>
    <xf numFmtId="179" fontId="44" fillId="0" borderId="0" applyFill="0" applyBorder="0" applyAlignment="0"/>
    <xf numFmtId="0" fontId="39" fillId="29" borderId="0" applyNumberFormat="0" applyBorder="0" applyAlignment="0" applyProtection="0">
      <alignment vertical="center"/>
    </xf>
    <xf numFmtId="0" fontId="79" fillId="6" borderId="21" applyNumberFormat="0" applyAlignment="0" applyProtection="0">
      <alignment vertical="center"/>
    </xf>
    <xf numFmtId="198" fontId="11" fillId="0" borderId="0" applyFont="0" applyFill="0" applyBorder="0" applyAlignment="0" applyProtection="0"/>
    <xf numFmtId="0" fontId="80" fillId="2" borderId="22"/>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51" fillId="32" borderId="0" applyNumberFormat="0" applyBorder="0" applyAlignment="0" applyProtection="0">
      <alignment vertical="center"/>
    </xf>
    <xf numFmtId="0" fontId="44" fillId="0" borderId="0"/>
    <xf numFmtId="0" fontId="51" fillId="33" borderId="0" applyNumberFormat="0" applyBorder="0" applyAlignment="0" applyProtection="0">
      <alignment vertical="center"/>
    </xf>
    <xf numFmtId="0" fontId="11" fillId="0" borderId="0" applyNumberFormat="0" applyFont="0" applyFill="0" applyBorder="0" applyAlignment="0" applyProtection="0">
      <alignment horizontal="left"/>
    </xf>
    <xf numFmtId="0" fontId="39" fillId="34" borderId="0" applyNumberFormat="0" applyBorder="0" applyAlignment="0" applyProtection="0">
      <alignment vertical="center"/>
    </xf>
    <xf numFmtId="0" fontId="45" fillId="6" borderId="10" applyNumberFormat="0" applyAlignment="0" applyProtection="0">
      <alignment vertical="center"/>
    </xf>
    <xf numFmtId="0" fontId="20" fillId="0" borderId="0"/>
    <xf numFmtId="0" fontId="20" fillId="0" borderId="0"/>
    <xf numFmtId="0" fontId="44" fillId="0" borderId="0"/>
    <xf numFmtId="0" fontId="39" fillId="35" borderId="0" applyNumberFormat="0" applyBorder="0" applyAlignment="0" applyProtection="0">
      <alignment vertical="center"/>
    </xf>
    <xf numFmtId="0" fontId="51" fillId="36" borderId="0" applyNumberFormat="0" applyBorder="0" applyAlignment="0" applyProtection="0">
      <alignment vertical="center"/>
    </xf>
    <xf numFmtId="0" fontId="39" fillId="37" borderId="0" applyNumberFormat="0" applyBorder="0" applyAlignment="0" applyProtection="0">
      <alignment vertical="center"/>
    </xf>
    <xf numFmtId="200" fontId="44" fillId="0" borderId="0">
      <protection locked="0"/>
    </xf>
    <xf numFmtId="0" fontId="51" fillId="38" borderId="0" applyNumberFormat="0" applyBorder="0" applyAlignment="0" applyProtection="0">
      <alignment vertical="center"/>
    </xf>
    <xf numFmtId="0" fontId="74" fillId="20" borderId="0" applyNumberFormat="0" applyBorder="0" applyAlignment="0" applyProtection="0">
      <alignment vertical="center"/>
    </xf>
    <xf numFmtId="0" fontId="51" fillId="39" borderId="0" applyNumberFormat="0" applyBorder="0" applyAlignment="0" applyProtection="0">
      <alignment vertical="center"/>
    </xf>
    <xf numFmtId="0" fontId="81" fillId="40" borderId="0" applyNumberFormat="0" applyBorder="0" applyAlignment="0" applyProtection="0">
      <alignment vertical="center"/>
    </xf>
    <xf numFmtId="0" fontId="61" fillId="15" borderId="0" applyNumberFormat="0" applyBorder="0" applyAlignment="0" applyProtection="0">
      <alignment vertical="center"/>
    </xf>
    <xf numFmtId="0" fontId="11" fillId="0" borderId="0" applyNumberFormat="0" applyFont="0" applyFill="0" applyBorder="0" applyAlignment="0">
      <alignment horizontal="center" vertical="center"/>
    </xf>
    <xf numFmtId="0" fontId="39" fillId="41" borderId="0" applyNumberFormat="0" applyBorder="0" applyAlignment="0" applyProtection="0">
      <alignment vertical="center"/>
    </xf>
    <xf numFmtId="0" fontId="64" fillId="0" borderId="0"/>
    <xf numFmtId="200" fontId="44" fillId="0" borderId="0">
      <protection locked="0"/>
    </xf>
    <xf numFmtId="192" fontId="11" fillId="0" borderId="0" applyFont="0" applyFill="0" applyBorder="0" applyAlignment="0" applyProtection="0"/>
    <xf numFmtId="0" fontId="51" fillId="42" borderId="0" applyNumberFormat="0" applyBorder="0" applyAlignment="0" applyProtection="0">
      <alignment vertical="center"/>
    </xf>
    <xf numFmtId="0" fontId="61" fillId="15" borderId="0" applyNumberFormat="0" applyBorder="0" applyAlignment="0" applyProtection="0">
      <alignment vertical="center"/>
    </xf>
    <xf numFmtId="0" fontId="61" fillId="3" borderId="0" applyNumberFormat="0" applyBorder="0" applyAlignment="0" applyProtection="0">
      <alignment vertical="center"/>
    </xf>
    <xf numFmtId="38" fontId="11" fillId="0" borderId="0" applyFont="0" applyFill="0" applyBorder="0" applyAlignment="0" applyProtection="0"/>
    <xf numFmtId="9" fontId="11" fillId="0" borderId="0" applyFont="0" applyFill="0" applyBorder="0" applyAlignment="0" applyProtection="0">
      <alignment vertical="center"/>
    </xf>
    <xf numFmtId="0" fontId="44" fillId="0" borderId="0"/>
    <xf numFmtId="193" fontId="44" fillId="0" borderId="0" applyFill="0" applyBorder="0" applyAlignment="0"/>
    <xf numFmtId="0" fontId="44" fillId="0" borderId="0"/>
    <xf numFmtId="187" fontId="11" fillId="0" borderId="0" applyFont="0" applyFill="0" applyBorder="0" applyAlignment="0" applyProtection="0"/>
    <xf numFmtId="0" fontId="20" fillId="0" borderId="0"/>
    <xf numFmtId="182" fontId="44" fillId="0" borderId="0"/>
    <xf numFmtId="0" fontId="48" fillId="10" borderId="0" applyNumberFormat="0" applyBorder="0" applyAlignment="0" applyProtection="0">
      <alignment vertical="center"/>
    </xf>
    <xf numFmtId="0" fontId="44" fillId="0" borderId="0"/>
    <xf numFmtId="0" fontId="44" fillId="0" borderId="0"/>
    <xf numFmtId="0" fontId="11" fillId="0" borderId="0" applyFont="0" applyFill="0" applyBorder="0" applyAlignment="0" applyProtection="0"/>
    <xf numFmtId="0" fontId="47" fillId="6" borderId="0" applyNumberFormat="0" applyBorder="0" applyAlignment="0" applyProtection="0"/>
    <xf numFmtId="209" fontId="11" fillId="0" borderId="0" applyFont="0" applyFill="0" applyBorder="0" applyAlignment="0" applyProtection="0"/>
    <xf numFmtId="210" fontId="11" fillId="0" borderId="0" applyFont="0" applyFill="0" applyBorder="0" applyAlignment="0" applyProtection="0"/>
    <xf numFmtId="40" fontId="11" fillId="0" borderId="0" applyFont="0" applyFill="0" applyBorder="0" applyAlignment="0" applyProtection="0"/>
    <xf numFmtId="10" fontId="11" fillId="0" borderId="0" applyFont="0" applyFill="0" applyBorder="0" applyAlignment="0" applyProtection="0"/>
    <xf numFmtId="0" fontId="82" fillId="0" borderId="0" applyNumberFormat="0" applyFill="0">
      <alignment horizontal="left" vertical="center"/>
    </xf>
    <xf numFmtId="0" fontId="83" fillId="0" borderId="0" applyNumberFormat="0" applyFill="0" applyBorder="0" applyAlignment="0" applyProtection="0">
      <alignment vertical="center"/>
    </xf>
    <xf numFmtId="0" fontId="44" fillId="0" borderId="0"/>
    <xf numFmtId="0" fontId="20" fillId="0" borderId="0" applyFill="0" applyBorder="0" applyAlignment="0"/>
    <xf numFmtId="0" fontId="84" fillId="0" borderId="0" applyNumberFormat="0" applyFill="0" applyBorder="0" applyAlignment="0" applyProtection="0"/>
    <xf numFmtId="0" fontId="48" fillId="10" borderId="0" applyNumberFormat="0" applyBorder="0" applyAlignment="0" applyProtection="0">
      <alignment vertical="center"/>
    </xf>
    <xf numFmtId="49" fontId="85" fillId="0" borderId="0" applyProtection="0">
      <alignment horizontal="left"/>
    </xf>
    <xf numFmtId="0" fontId="44" fillId="0" borderId="0"/>
    <xf numFmtId="0" fontId="55" fillId="43" borderId="0" applyNumberFormat="0" applyBorder="0" applyAlignment="0" applyProtection="0">
      <alignment vertical="center"/>
    </xf>
    <xf numFmtId="0" fontId="55" fillId="0" borderId="0" applyNumberFormat="0" applyFill="0" applyBorder="0" applyAlignment="0" applyProtection="0">
      <alignment vertical="center"/>
    </xf>
    <xf numFmtId="0" fontId="52" fillId="0" borderId="0"/>
    <xf numFmtId="0" fontId="11" fillId="13" borderId="0" applyNumberFormat="0" applyBorder="0" applyAlignment="0" applyProtection="0">
      <alignment vertical="center"/>
    </xf>
    <xf numFmtId="0" fontId="61" fillId="15" borderId="0" applyNumberFormat="0" applyBorder="0" applyAlignment="0" applyProtection="0">
      <alignment vertical="center"/>
    </xf>
    <xf numFmtId="0" fontId="44" fillId="0" borderId="0"/>
    <xf numFmtId="0" fontId="47" fillId="6" borderId="0" applyNumberFormat="0" applyBorder="0" applyAlignment="0" applyProtection="0"/>
    <xf numFmtId="0" fontId="86" fillId="0" borderId="0" applyNumberFormat="0" applyFill="0" applyBorder="0" applyAlignment="0" applyProtection="0">
      <alignment vertical="top"/>
      <protection locked="0"/>
    </xf>
    <xf numFmtId="207" fontId="87" fillId="44" borderId="0"/>
    <xf numFmtId="0" fontId="54" fillId="0" borderId="0"/>
    <xf numFmtId="0" fontId="44" fillId="0" borderId="0"/>
    <xf numFmtId="0" fontId="64" fillId="0" borderId="0"/>
    <xf numFmtId="0" fontId="52" fillId="0" borderId="0"/>
    <xf numFmtId="0" fontId="52" fillId="0" borderId="0"/>
    <xf numFmtId="38" fontId="88" fillId="0" borderId="0"/>
    <xf numFmtId="0" fontId="52" fillId="0" borderId="0"/>
    <xf numFmtId="179" fontId="44" fillId="0" borderId="0" applyFill="0" applyBorder="0" applyAlignment="0"/>
    <xf numFmtId="0" fontId="44" fillId="0" borderId="0"/>
    <xf numFmtId="0" fontId="11" fillId="0" borderId="0">
      <alignment vertical="center"/>
    </xf>
    <xf numFmtId="0" fontId="48" fillId="10" borderId="0" applyNumberFormat="0" applyBorder="0" applyAlignment="0" applyProtection="0">
      <alignment vertical="center"/>
    </xf>
    <xf numFmtId="40" fontId="11" fillId="0" borderId="0" applyFont="0" applyFill="0" applyBorder="0" applyAlignment="0" applyProtection="0"/>
    <xf numFmtId="0" fontId="52" fillId="0" borderId="0"/>
    <xf numFmtId="0" fontId="64" fillId="0" borderId="0"/>
    <xf numFmtId="0" fontId="89" fillId="3" borderId="0" applyNumberFormat="0" applyBorder="0" applyAlignment="0" applyProtection="0">
      <alignment vertical="center"/>
    </xf>
    <xf numFmtId="0" fontId="52" fillId="0" borderId="0"/>
    <xf numFmtId="0" fontId="11" fillId="0" borderId="0">
      <alignment vertical="center"/>
    </xf>
    <xf numFmtId="0" fontId="52" fillId="0" borderId="0"/>
    <xf numFmtId="0" fontId="90" fillId="0" borderId="1">
      <alignment horizontal="center"/>
    </xf>
    <xf numFmtId="0" fontId="44" fillId="0" borderId="0"/>
    <xf numFmtId="182" fontId="44" fillId="0" borderId="0"/>
    <xf numFmtId="0" fontId="52" fillId="0" borderId="0"/>
    <xf numFmtId="0" fontId="52" fillId="0" borderId="0"/>
    <xf numFmtId="0" fontId="44" fillId="0" borderId="0"/>
    <xf numFmtId="0" fontId="54" fillId="0" borderId="0"/>
    <xf numFmtId="0" fontId="91" fillId="0" borderId="0" applyNumberFormat="0" applyFill="0" applyBorder="0" applyAlignment="0" applyProtection="0"/>
    <xf numFmtId="0" fontId="52" fillId="0" borderId="0"/>
    <xf numFmtId="0" fontId="48" fillId="10" borderId="0" applyNumberFormat="0" applyBorder="0" applyAlignment="0" applyProtection="0">
      <alignment vertical="center"/>
    </xf>
    <xf numFmtId="0" fontId="61" fillId="15" borderId="0" applyNumberFormat="0" applyBorder="0" applyAlignment="0" applyProtection="0">
      <alignment vertical="center"/>
    </xf>
    <xf numFmtId="0" fontId="44" fillId="0" borderId="0"/>
    <xf numFmtId="0" fontId="54" fillId="0" borderId="0"/>
    <xf numFmtId="0" fontId="92" fillId="0" borderId="0"/>
    <xf numFmtId="182" fontId="44" fillId="0" borderId="0"/>
    <xf numFmtId="0" fontId="44" fillId="0" borderId="0"/>
    <xf numFmtId="0" fontId="64" fillId="0" borderId="0"/>
    <xf numFmtId="0" fontId="44" fillId="0" borderId="0"/>
    <xf numFmtId="0" fontId="11" fillId="10" borderId="0" applyNumberFormat="0" applyBorder="0" applyAlignment="0" applyProtection="0">
      <alignment vertical="center"/>
    </xf>
    <xf numFmtId="0" fontId="20" fillId="0" borderId="0">
      <alignment vertical="center"/>
    </xf>
    <xf numFmtId="0" fontId="52" fillId="0" borderId="0"/>
    <xf numFmtId="197" fontId="11" fillId="0" borderId="0" applyFont="0" applyFill="0" applyBorder="0" applyAlignment="0" applyProtection="0"/>
    <xf numFmtId="0" fontId="48" fillId="10" borderId="0" applyNumberFormat="0" applyBorder="0" applyAlignment="0" applyProtection="0">
      <alignment vertical="center"/>
    </xf>
    <xf numFmtId="0" fontId="44" fillId="0" borderId="0">
      <protection locked="0"/>
    </xf>
    <xf numFmtId="0" fontId="52" fillId="0" borderId="0"/>
    <xf numFmtId="10" fontId="11" fillId="0" borderId="0" applyFont="0" applyFill="0" applyBorder="0" applyAlignment="0" applyProtection="0"/>
    <xf numFmtId="0" fontId="93" fillId="6" borderId="0" applyNumberFormat="0" applyBorder="0" applyAlignment="0" applyProtection="0"/>
    <xf numFmtId="0" fontId="52" fillId="0" borderId="0"/>
    <xf numFmtId="0" fontId="94" fillId="0" borderId="0">
      <alignment vertical="top"/>
    </xf>
    <xf numFmtId="0" fontId="95" fillId="0" borderId="3">
      <alignment horizontal="center"/>
    </xf>
    <xf numFmtId="9" fontId="11" fillId="0" borderId="0" applyFont="0" applyFill="0" applyBorder="0" applyAlignment="0" applyProtection="0">
      <alignment vertical="center"/>
    </xf>
    <xf numFmtId="0" fontId="96" fillId="0" borderId="23" applyNumberFormat="0" applyFill="0" applyAlignment="0" applyProtection="0">
      <alignment vertical="center"/>
    </xf>
    <xf numFmtId="0" fontId="52" fillId="0" borderId="0"/>
    <xf numFmtId="0" fontId="44" fillId="0" borderId="0"/>
    <xf numFmtId="0" fontId="44" fillId="0" borderId="0"/>
    <xf numFmtId="0" fontId="20" fillId="0" borderId="0" applyNumberFormat="0" applyFill="0" applyBorder="0" applyAlignment="0" applyProtection="0"/>
    <xf numFmtId="0" fontId="97" fillId="10" borderId="0" applyNumberFormat="0" applyBorder="0" applyAlignment="0" applyProtection="0"/>
    <xf numFmtId="0" fontId="52" fillId="0" borderId="0"/>
    <xf numFmtId="0" fontId="44" fillId="0" borderId="0"/>
    <xf numFmtId="0" fontId="54" fillId="0" borderId="0"/>
    <xf numFmtId="0" fontId="44" fillId="0" borderId="0">
      <protection locked="0"/>
    </xf>
    <xf numFmtId="0" fontId="98" fillId="0" borderId="24" applyNumberFormat="0" applyFill="0" applyAlignment="0" applyProtection="0">
      <alignment vertical="center"/>
    </xf>
    <xf numFmtId="0" fontId="99" fillId="10" borderId="0" applyNumberFormat="0" applyBorder="0" applyAlignment="0" applyProtection="0">
      <alignment vertical="center"/>
    </xf>
    <xf numFmtId="0" fontId="44" fillId="0" borderId="0"/>
    <xf numFmtId="0" fontId="44" fillId="0" borderId="0">
      <protection locked="0"/>
    </xf>
    <xf numFmtId="0" fontId="61" fillId="15" borderId="0" applyNumberFormat="0" applyBorder="0" applyAlignment="0" applyProtection="0">
      <alignment vertical="center"/>
    </xf>
    <xf numFmtId="0" fontId="55" fillId="45" borderId="0" applyNumberFormat="0" applyBorder="0" applyAlignment="0" applyProtection="0">
      <alignment vertical="center"/>
    </xf>
    <xf numFmtId="0" fontId="54" fillId="0" borderId="0"/>
    <xf numFmtId="0" fontId="54" fillId="0" borderId="0"/>
    <xf numFmtId="0" fontId="44" fillId="0" borderId="0"/>
    <xf numFmtId="40" fontId="100" fillId="0" borderId="0" applyBorder="0">
      <alignment horizontal="right"/>
    </xf>
    <xf numFmtId="0" fontId="64" fillId="0" borderId="0"/>
    <xf numFmtId="0" fontId="37" fillId="15" borderId="0" applyNumberFormat="0" applyBorder="0" applyAlignment="0" applyProtection="0"/>
    <xf numFmtId="0" fontId="54" fillId="0" borderId="0"/>
    <xf numFmtId="0" fontId="64" fillId="0" borderId="0"/>
    <xf numFmtId="181" fontId="44" fillId="0" borderId="0" applyFill="0" applyBorder="0" applyAlignment="0"/>
    <xf numFmtId="200" fontId="44" fillId="0" borderId="0">
      <protection locked="0"/>
    </xf>
    <xf numFmtId="0" fontId="44" fillId="0" borderId="0"/>
    <xf numFmtId="0" fontId="43" fillId="46" borderId="0" applyNumberFormat="0" applyBorder="0" applyAlignment="0" applyProtection="0"/>
    <xf numFmtId="0" fontId="44" fillId="0" borderId="0"/>
    <xf numFmtId="200" fontId="44" fillId="0" borderId="0">
      <protection locked="0"/>
    </xf>
    <xf numFmtId="0" fontId="101" fillId="0" borderId="0"/>
    <xf numFmtId="200" fontId="44" fillId="0" borderId="0">
      <protection locked="0"/>
    </xf>
    <xf numFmtId="0" fontId="98" fillId="0" borderId="24" applyNumberFormat="0" applyFill="0" applyAlignment="0" applyProtection="0">
      <alignment vertical="center"/>
    </xf>
    <xf numFmtId="0" fontId="89" fillId="3" borderId="0" applyNumberFormat="0" applyBorder="0" applyAlignment="0" applyProtection="0">
      <alignment vertical="center"/>
    </xf>
    <xf numFmtId="49" fontId="11" fillId="0" borderId="0" applyFont="0" applyFill="0" applyBorder="0" applyAlignment="0" applyProtection="0"/>
    <xf numFmtId="200" fontId="44" fillId="0" borderId="0">
      <protection locked="0"/>
    </xf>
    <xf numFmtId="0" fontId="11" fillId="15" borderId="0" applyNumberFormat="0" applyBorder="0" applyAlignment="0" applyProtection="0">
      <alignment vertical="center"/>
    </xf>
    <xf numFmtId="0" fontId="96" fillId="0" borderId="23" applyNumberFormat="0" applyFill="0" applyAlignment="0" applyProtection="0">
      <alignment vertical="center"/>
    </xf>
    <xf numFmtId="0" fontId="54" fillId="0" borderId="0" applyNumberFormat="0" applyFill="0" applyBorder="0" applyAlignment="0" applyProtection="0"/>
    <xf numFmtId="0" fontId="44" fillId="0" borderId="0"/>
    <xf numFmtId="0" fontId="90" fillId="0" borderId="0">
      <alignment horizontal="center" vertical="center"/>
    </xf>
    <xf numFmtId="0" fontId="64" fillId="0" borderId="0"/>
    <xf numFmtId="0" fontId="54" fillId="0" borderId="0"/>
    <xf numFmtId="0" fontId="11" fillId="0" borderId="0" applyNumberFormat="0" applyFont="0" applyFill="0" applyBorder="0" applyProtection="0">
      <alignment horizontal="center" vertical="center" wrapText="1"/>
    </xf>
    <xf numFmtId="0" fontId="101" fillId="0" borderId="0"/>
    <xf numFmtId="0" fontId="94" fillId="0" borderId="0">
      <alignment vertical="top"/>
    </xf>
    <xf numFmtId="0" fontId="20" fillId="0" borderId="0"/>
    <xf numFmtId="0" fontId="94" fillId="0" borderId="0">
      <alignment vertical="top"/>
    </xf>
    <xf numFmtId="0" fontId="94" fillId="0" borderId="0">
      <alignment vertical="top"/>
    </xf>
    <xf numFmtId="0" fontId="102" fillId="0" borderId="0"/>
    <xf numFmtId="0" fontId="54" fillId="0" borderId="0"/>
    <xf numFmtId="9" fontId="11" fillId="0" borderId="0" applyFont="0" applyFill="0" applyBorder="0" applyAlignment="0" applyProtection="0">
      <alignment vertical="center"/>
    </xf>
    <xf numFmtId="209" fontId="11" fillId="0" borderId="0" applyFont="0" applyFill="0" applyBorder="0" applyAlignment="0" applyProtection="0"/>
    <xf numFmtId="0" fontId="44" fillId="0" borderId="0"/>
    <xf numFmtId="4" fontId="103" fillId="0" borderId="0">
      <alignment horizontal="right"/>
    </xf>
    <xf numFmtId="0" fontId="48" fillId="10" borderId="0" applyNumberFormat="0" applyBorder="0" applyAlignment="0" applyProtection="0">
      <alignment vertical="center"/>
    </xf>
    <xf numFmtId="0" fontId="64" fillId="0" borderId="0"/>
    <xf numFmtId="0" fontId="54" fillId="0" borderId="0"/>
    <xf numFmtId="0" fontId="44" fillId="0" borderId="0"/>
    <xf numFmtId="0" fontId="54" fillId="0" borderId="0"/>
    <xf numFmtId="0" fontId="44" fillId="0" borderId="0"/>
    <xf numFmtId="0" fontId="44" fillId="0" borderId="0"/>
    <xf numFmtId="0" fontId="44" fillId="0" borderId="0">
      <protection locked="0"/>
    </xf>
    <xf numFmtId="0" fontId="64" fillId="0" borderId="0"/>
    <xf numFmtId="0" fontId="44" fillId="0" borderId="0">
      <protection locked="0"/>
    </xf>
    <xf numFmtId="0" fontId="54" fillId="0" borderId="0"/>
    <xf numFmtId="0" fontId="44" fillId="0" borderId="0"/>
    <xf numFmtId="178" fontId="20" fillId="47" borderId="0"/>
    <xf numFmtId="0" fontId="52" fillId="0" borderId="0"/>
    <xf numFmtId="0" fontId="59" fillId="10" borderId="0" applyNumberFormat="0" applyBorder="0" applyAlignment="0" applyProtection="0">
      <alignment vertical="center"/>
    </xf>
    <xf numFmtId="0" fontId="84" fillId="0" borderId="0" applyNumberFormat="0" applyFill="0" applyBorder="0" applyAlignment="0" applyProtection="0"/>
    <xf numFmtId="0" fontId="44" fillId="0" borderId="0"/>
    <xf numFmtId="0" fontId="44" fillId="0" borderId="0">
      <protection locked="0"/>
    </xf>
    <xf numFmtId="0" fontId="48" fillId="10" borderId="0" applyNumberFormat="0" applyBorder="0" applyAlignment="0" applyProtection="0">
      <alignment vertical="center"/>
    </xf>
    <xf numFmtId="0" fontId="52" fillId="0" borderId="0"/>
    <xf numFmtId="0" fontId="44" fillId="0" borderId="0"/>
    <xf numFmtId="0" fontId="55" fillId="48" borderId="0" applyNumberFormat="0" applyBorder="0" applyAlignment="0" applyProtection="0">
      <alignment vertical="center"/>
    </xf>
    <xf numFmtId="0" fontId="54" fillId="0" borderId="0"/>
    <xf numFmtId="0" fontId="44" fillId="0" borderId="0"/>
    <xf numFmtId="0" fontId="44" fillId="0" borderId="0"/>
    <xf numFmtId="0" fontId="44" fillId="0" borderId="0"/>
    <xf numFmtId="0" fontId="11" fillId="49" borderId="0" applyNumberFormat="0" applyBorder="0" applyAlignment="0" applyProtection="0">
      <alignment vertical="center"/>
    </xf>
    <xf numFmtId="0" fontId="43" fillId="49" borderId="0" applyNumberFormat="0" applyBorder="0" applyAlignment="0" applyProtection="0"/>
    <xf numFmtId="0" fontId="44" fillId="0" borderId="0"/>
    <xf numFmtId="0" fontId="11" fillId="50" borderId="0" applyNumberFormat="0" applyBorder="0" applyAlignment="0" applyProtection="0">
      <alignment vertical="center"/>
    </xf>
    <xf numFmtId="0" fontId="104" fillId="51" borderId="0" applyNumberFormat="0" applyBorder="0" applyAlignment="0" applyProtection="0"/>
    <xf numFmtId="0" fontId="64" fillId="0" borderId="0"/>
    <xf numFmtId="0" fontId="55" fillId="13" borderId="0" applyNumberFormat="0" applyBorder="0" applyAlignment="0" applyProtection="0">
      <alignment vertical="center"/>
    </xf>
    <xf numFmtId="0" fontId="20" fillId="0" borderId="0"/>
    <xf numFmtId="0" fontId="14" fillId="0" borderId="11" applyNumberFormat="0" applyFill="0" applyProtection="0">
      <alignment horizontal="center"/>
    </xf>
    <xf numFmtId="0" fontId="54" fillId="0" borderId="0"/>
    <xf numFmtId="0" fontId="44" fillId="0" borderId="0"/>
    <xf numFmtId="0" fontId="52" fillId="0" borderId="0"/>
    <xf numFmtId="0" fontId="44" fillId="0" borderId="0"/>
    <xf numFmtId="0" fontId="47" fillId="52" borderId="0" applyNumberFormat="0" applyBorder="0" applyAlignment="0" applyProtection="0"/>
    <xf numFmtId="0" fontId="54" fillId="0" borderId="0"/>
    <xf numFmtId="0" fontId="44" fillId="0" borderId="0"/>
    <xf numFmtId="0" fontId="44" fillId="0" borderId="0"/>
    <xf numFmtId="0" fontId="11" fillId="3" borderId="0" applyNumberFormat="0" applyBorder="0" applyAlignment="0" applyProtection="0">
      <alignment vertical="center"/>
    </xf>
    <xf numFmtId="195" fontId="11" fillId="0" borderId="0" applyFont="0" applyFill="0" applyBorder="0" applyAlignment="0" applyProtection="0"/>
    <xf numFmtId="0" fontId="44" fillId="0" borderId="0"/>
    <xf numFmtId="0" fontId="55" fillId="50" borderId="0" applyNumberFormat="0" applyBorder="0" applyAlignment="0" applyProtection="0">
      <alignment vertical="center"/>
    </xf>
    <xf numFmtId="0" fontId="44" fillId="0" borderId="0"/>
    <xf numFmtId="198" fontId="11" fillId="0" borderId="0" applyFont="0" applyFill="0" applyBorder="0" applyAlignment="0" applyProtection="0"/>
    <xf numFmtId="0" fontId="105" fillId="20" borderId="0" applyNumberFormat="0" applyBorder="0" applyAlignment="0" applyProtection="0">
      <alignment vertical="center"/>
    </xf>
    <xf numFmtId="0" fontId="44" fillId="0" borderId="0">
      <protection locked="0"/>
    </xf>
    <xf numFmtId="0" fontId="64" fillId="0" borderId="0"/>
    <xf numFmtId="0" fontId="94" fillId="0" borderId="0">
      <alignment vertical="top"/>
    </xf>
    <xf numFmtId="0" fontId="54" fillId="0" borderId="0"/>
    <xf numFmtId="215" fontId="106" fillId="0" borderId="0"/>
    <xf numFmtId="0" fontId="44" fillId="0" borderId="0"/>
    <xf numFmtId="0" fontId="44" fillId="0" borderId="0">
      <alignment vertical="top"/>
    </xf>
    <xf numFmtId="0" fontId="52" fillId="0" borderId="0"/>
    <xf numFmtId="0" fontId="47" fillId="53" borderId="0" applyNumberFormat="0" applyBorder="0" applyAlignment="0" applyProtection="0"/>
    <xf numFmtId="0" fontId="54" fillId="0" borderId="0"/>
    <xf numFmtId="0" fontId="44" fillId="0" borderId="0"/>
    <xf numFmtId="0" fontId="20" fillId="0" borderId="0" applyNumberFormat="0" applyFill="0" applyBorder="0" applyAlignment="0" applyProtection="0"/>
    <xf numFmtId="0" fontId="64" fillId="0" borderId="0"/>
    <xf numFmtId="0" fontId="6" fillId="0" borderId="25" applyNumberFormat="0" applyFill="0" applyAlignment="0" applyProtection="0">
      <alignment vertical="center"/>
    </xf>
    <xf numFmtId="0" fontId="54" fillId="0" borderId="0"/>
    <xf numFmtId="43" fontId="11" fillId="0" borderId="0" applyFont="0" applyFill="0" applyBorder="0" applyAlignment="0" applyProtection="0">
      <alignment vertical="center"/>
    </xf>
    <xf numFmtId="0" fontId="76" fillId="0" borderId="0" applyNumberFormat="0" applyFill="0" applyBorder="0" applyAlignment="0" applyProtection="0">
      <alignment vertical="center"/>
    </xf>
    <xf numFmtId="0" fontId="20" fillId="0" borderId="0">
      <alignment vertical="center"/>
    </xf>
    <xf numFmtId="0" fontId="48" fillId="10" borderId="0" applyNumberFormat="0" applyBorder="0" applyAlignment="0" applyProtection="0">
      <alignment vertical="center"/>
    </xf>
    <xf numFmtId="0" fontId="54" fillId="0" borderId="0"/>
    <xf numFmtId="0" fontId="47" fillId="9" borderId="0" applyNumberFormat="0" applyBorder="0" applyAlignment="0" applyProtection="0"/>
    <xf numFmtId="0" fontId="20" fillId="0" borderId="0"/>
    <xf numFmtId="0" fontId="44" fillId="0" borderId="0">
      <protection locked="0"/>
    </xf>
    <xf numFmtId="0" fontId="54" fillId="0" borderId="0"/>
    <xf numFmtId="4" fontId="56" fillId="0" borderId="0">
      <alignment horizontal="right"/>
    </xf>
    <xf numFmtId="0" fontId="104" fillId="54" borderId="0" applyNumberFormat="0" applyBorder="0" applyAlignment="0" applyProtection="0"/>
    <xf numFmtId="0" fontId="44" fillId="0" borderId="0"/>
    <xf numFmtId="0" fontId="55" fillId="55" borderId="0" applyNumberFormat="0" applyBorder="0" applyAlignment="0" applyProtection="0">
      <alignment vertical="center"/>
    </xf>
    <xf numFmtId="177" fontId="11" fillId="0" borderId="0" applyFont="0" applyFill="0" applyBorder="0" applyAlignment="0" applyProtection="0"/>
    <xf numFmtId="204" fontId="85" fillId="0" borderId="0" applyFill="0" applyBorder="0" applyProtection="0">
      <alignment horizontal="right"/>
    </xf>
    <xf numFmtId="176" fontId="85" fillId="0" borderId="0" applyFill="0" applyBorder="0" applyProtection="0">
      <alignment horizontal="right"/>
    </xf>
    <xf numFmtId="0" fontId="48" fillId="10" borderId="0" applyNumberFormat="0" applyBorder="0" applyAlignment="0" applyProtection="0">
      <alignment vertical="center"/>
    </xf>
    <xf numFmtId="219" fontId="107" fillId="0" borderId="0" applyFill="0" applyBorder="0" applyProtection="0">
      <alignment horizontal="center"/>
    </xf>
    <xf numFmtId="217" fontId="107" fillId="0" borderId="0" applyFill="0" applyBorder="0" applyProtection="0">
      <alignment horizontal="center"/>
    </xf>
    <xf numFmtId="0" fontId="55" fillId="56" borderId="0" applyNumberFormat="0" applyBorder="0" applyAlignment="0" applyProtection="0">
      <alignment vertical="center"/>
    </xf>
    <xf numFmtId="207" fontId="108" fillId="47" borderId="0"/>
    <xf numFmtId="14" fontId="42" fillId="0" borderId="0">
      <alignment horizontal="center" wrapText="1"/>
      <protection locked="0"/>
    </xf>
    <xf numFmtId="0" fontId="20" fillId="0" borderId="0">
      <alignment horizontal="left" wrapText="1"/>
    </xf>
    <xf numFmtId="189" fontId="85" fillId="0" borderId="0" applyFill="0" applyBorder="0" applyProtection="0">
      <alignment horizontal="right"/>
    </xf>
    <xf numFmtId="3" fontId="11" fillId="0" borderId="0" applyFont="0" applyFill="0" applyBorder="0" applyAlignment="0" applyProtection="0"/>
    <xf numFmtId="186" fontId="66" fillId="0" borderId="0" applyFill="0" applyBorder="0" applyProtection="0">
      <alignment horizontal="right"/>
    </xf>
    <xf numFmtId="0" fontId="81" fillId="40" borderId="0" applyNumberFormat="0" applyBorder="0" applyAlignment="0" applyProtection="0">
      <alignment vertical="center"/>
    </xf>
    <xf numFmtId="212" fontId="85" fillId="0" borderId="0" applyFill="0" applyBorder="0" applyProtection="0">
      <alignment horizontal="right"/>
    </xf>
    <xf numFmtId="200" fontId="44" fillId="0" borderId="0">
      <protection locked="0"/>
    </xf>
    <xf numFmtId="0" fontId="48" fillId="10" borderId="0" applyNumberFormat="0" applyBorder="0" applyAlignment="0" applyProtection="0">
      <alignment vertical="center"/>
    </xf>
    <xf numFmtId="220" fontId="85" fillId="0" borderId="0" applyFill="0" applyBorder="0" applyProtection="0">
      <alignment horizontal="right"/>
    </xf>
    <xf numFmtId="211" fontId="85" fillId="0" borderId="0" applyFill="0" applyBorder="0" applyProtection="0">
      <alignment horizontal="right"/>
    </xf>
    <xf numFmtId="0" fontId="11" fillId="15"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48" fillId="10"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20" borderId="0" applyNumberFormat="0" applyBorder="0" applyAlignment="0" applyProtection="0">
      <alignment vertical="center"/>
    </xf>
    <xf numFmtId="205" fontId="11" fillId="0" borderId="0" applyFont="0" applyFill="0" applyBorder="0" applyAlignment="0" applyProtection="0"/>
    <xf numFmtId="0" fontId="20" fillId="0" borderId="0">
      <alignment vertical="center"/>
    </xf>
    <xf numFmtId="0" fontId="55" fillId="57" borderId="0" applyNumberFormat="0" applyBorder="0" applyAlignment="0" applyProtection="0">
      <alignment vertical="center"/>
    </xf>
    <xf numFmtId="0" fontId="11" fillId="20" borderId="0" applyNumberFormat="0" applyBorder="0" applyAlignment="0" applyProtection="0">
      <alignment vertical="center"/>
    </xf>
    <xf numFmtId="190" fontId="11"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9" borderId="0" applyNumberFormat="0" applyBorder="0" applyAlignment="0" applyProtection="0">
      <alignment vertical="center"/>
    </xf>
    <xf numFmtId="0" fontId="109" fillId="15" borderId="0" applyNumberFormat="0" applyBorder="0" applyAlignment="0" applyProtection="0">
      <alignment vertical="center"/>
    </xf>
    <xf numFmtId="0" fontId="48" fillId="10" borderId="0" applyNumberFormat="0" applyBorder="0" applyAlignment="0" applyProtection="0">
      <alignment vertical="center"/>
    </xf>
    <xf numFmtId="0" fontId="11" fillId="19" borderId="0" applyNumberFormat="0" applyBorder="0" applyAlignment="0" applyProtection="0">
      <alignment vertical="center"/>
    </xf>
    <xf numFmtId="0" fontId="11" fillId="53" borderId="0" applyNumberFormat="0" applyBorder="0" applyAlignment="0" applyProtection="0">
      <alignment vertical="center"/>
    </xf>
    <xf numFmtId="0" fontId="11" fillId="50" borderId="0" applyNumberFormat="0" applyBorder="0" applyAlignment="0" applyProtection="0">
      <alignment vertical="center"/>
    </xf>
    <xf numFmtId="0" fontId="11" fillId="20" borderId="0" applyNumberFormat="0" applyBorder="0" applyAlignment="0" applyProtection="0">
      <alignment vertical="center"/>
    </xf>
    <xf numFmtId="214" fontId="20" fillId="0" borderId="0"/>
    <xf numFmtId="0" fontId="83" fillId="0" borderId="0" applyNumberFormat="0" applyFill="0" applyBorder="0" applyAlignment="0" applyProtection="0">
      <alignment vertical="center"/>
    </xf>
    <xf numFmtId="0" fontId="11" fillId="53" borderId="0" applyNumberFormat="0" applyBorder="0" applyAlignment="0" applyProtection="0">
      <alignment vertical="center"/>
    </xf>
    <xf numFmtId="0" fontId="83" fillId="0" borderId="0" applyNumberFormat="0" applyFill="0" applyBorder="0" applyAlignment="0" applyProtection="0">
      <alignment vertical="center"/>
    </xf>
    <xf numFmtId="0" fontId="11" fillId="58" borderId="0" applyNumberFormat="0" applyBorder="0" applyAlignment="0" applyProtection="0">
      <alignment vertical="center"/>
    </xf>
    <xf numFmtId="0" fontId="74" fillId="20" borderId="0" applyNumberFormat="0" applyBorder="0" applyAlignment="0" applyProtection="0">
      <alignment vertical="center"/>
    </xf>
    <xf numFmtId="0" fontId="11" fillId="53" borderId="0" applyNumberFormat="0" applyBorder="0" applyAlignment="0" applyProtection="0">
      <alignment vertical="center"/>
    </xf>
    <xf numFmtId="0" fontId="20" fillId="0" borderId="0">
      <alignment vertical="center"/>
    </xf>
    <xf numFmtId="0" fontId="11" fillId="53" borderId="0" applyNumberFormat="0" applyBorder="0" applyAlignment="0" applyProtection="0">
      <alignment vertical="center"/>
    </xf>
    <xf numFmtId="0" fontId="47" fillId="52" borderId="0" applyNumberFormat="0" applyBorder="0" applyAlignment="0" applyProtection="0"/>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50" borderId="0" applyNumberFormat="0" applyBorder="0" applyAlignment="0" applyProtection="0">
      <alignment vertical="center"/>
    </xf>
    <xf numFmtId="37" fontId="11" fillId="0" borderId="0" applyFont="0" applyFill="0" applyBorder="0" applyAlignment="0" applyProtection="0"/>
    <xf numFmtId="0" fontId="11" fillId="20" borderId="0" applyNumberFormat="0" applyBorder="0" applyAlignment="0" applyProtection="0">
      <alignment vertical="center"/>
    </xf>
    <xf numFmtId="0" fontId="109" fillId="15" borderId="0" applyNumberFormat="0" applyBorder="0" applyAlignment="0" applyProtection="0">
      <alignment vertical="center"/>
    </xf>
    <xf numFmtId="0" fontId="11" fillId="53" borderId="0" applyNumberFormat="0" applyBorder="0" applyAlignment="0" applyProtection="0">
      <alignment vertical="center"/>
    </xf>
    <xf numFmtId="0" fontId="11" fillId="53" borderId="0" applyNumberFormat="0" applyBorder="0" applyAlignment="0" applyProtection="0">
      <alignment vertical="center"/>
    </xf>
    <xf numFmtId="0" fontId="109" fillId="15" borderId="0" applyNumberFormat="0" applyBorder="0" applyAlignment="0" applyProtection="0">
      <alignment vertical="center"/>
    </xf>
    <xf numFmtId="0" fontId="11" fillId="58" borderId="0" applyNumberFormat="0" applyBorder="0" applyAlignment="0" applyProtection="0">
      <alignment vertical="center"/>
    </xf>
    <xf numFmtId="0" fontId="74" fillId="20" borderId="0" applyNumberFormat="0" applyBorder="0" applyAlignment="0" applyProtection="0">
      <alignment vertical="center"/>
    </xf>
    <xf numFmtId="0" fontId="11" fillId="58" borderId="0" applyNumberFormat="0" applyBorder="0" applyAlignment="0" applyProtection="0">
      <alignment vertical="center"/>
    </xf>
    <xf numFmtId="0" fontId="55" fillId="50" borderId="0" applyNumberFormat="0" applyBorder="0" applyAlignment="0" applyProtection="0">
      <alignment vertical="center"/>
    </xf>
    <xf numFmtId="0" fontId="55" fillId="56" borderId="0" applyNumberFormat="0" applyBorder="0" applyAlignment="0" applyProtection="0">
      <alignment vertical="center"/>
    </xf>
    <xf numFmtId="0" fontId="55" fillId="48" borderId="0" applyNumberFormat="0" applyBorder="0" applyAlignment="0" applyProtection="0">
      <alignment vertical="center"/>
    </xf>
    <xf numFmtId="0" fontId="55" fillId="56" borderId="0" applyNumberFormat="0" applyBorder="0" applyAlignment="0" applyProtection="0">
      <alignment vertical="center"/>
    </xf>
    <xf numFmtId="0" fontId="109" fillId="15" borderId="0" applyNumberFormat="0" applyBorder="0" applyAlignment="0" applyProtection="0">
      <alignment vertical="center"/>
    </xf>
    <xf numFmtId="0" fontId="55" fillId="45" borderId="0" applyNumberFormat="0" applyBorder="0" applyAlignment="0" applyProtection="0">
      <alignment vertical="center"/>
    </xf>
    <xf numFmtId="0" fontId="110" fillId="59" borderId="4">
      <protection locked="0"/>
    </xf>
    <xf numFmtId="0" fontId="55" fillId="55" borderId="0" applyNumberFormat="0" applyBorder="0" applyAlignment="0" applyProtection="0">
      <alignment vertical="center"/>
    </xf>
    <xf numFmtId="0" fontId="44" fillId="0" borderId="2" applyNumberFormat="0" applyFill="0" applyProtection="0">
      <alignment horizontal="left"/>
    </xf>
    <xf numFmtId="0" fontId="76" fillId="0" borderId="0" applyNumberFormat="0" applyFill="0" applyBorder="0" applyAlignment="0" applyProtection="0">
      <alignment vertical="center"/>
    </xf>
    <xf numFmtId="41" fontId="11" fillId="0" borderId="0" applyFont="0" applyFill="0" applyBorder="0" applyAlignment="0" applyProtection="0"/>
    <xf numFmtId="0" fontId="55" fillId="55" borderId="0" applyNumberFormat="0" applyBorder="0" applyAlignment="0" applyProtection="0">
      <alignment vertical="center"/>
    </xf>
    <xf numFmtId="0" fontId="20" fillId="0" borderId="0">
      <alignment vertical="center"/>
    </xf>
    <xf numFmtId="0" fontId="55" fillId="13" borderId="0" applyNumberFormat="0" applyBorder="0" applyAlignment="0" applyProtection="0">
      <alignment vertical="center"/>
    </xf>
    <xf numFmtId="0" fontId="55" fillId="50" borderId="0" applyNumberFormat="0" applyBorder="0" applyAlignment="0" applyProtection="0">
      <alignment vertical="center"/>
    </xf>
    <xf numFmtId="0" fontId="55" fillId="56" borderId="0" applyNumberFormat="0" applyBorder="0" applyAlignment="0" applyProtection="0">
      <alignment vertical="center"/>
    </xf>
    <xf numFmtId="0" fontId="81" fillId="40" borderId="0" applyNumberFormat="0" applyBorder="0" applyAlignment="0" applyProtection="0">
      <alignment vertical="center"/>
    </xf>
    <xf numFmtId="0" fontId="48" fillId="10" borderId="0" applyNumberFormat="0" applyBorder="0" applyAlignment="0" applyProtection="0">
      <alignment vertical="center"/>
    </xf>
    <xf numFmtId="0" fontId="55" fillId="56"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201" fontId="11" fillId="0" borderId="0" applyFont="0" applyFill="0" applyBorder="0" applyAlignment="0" applyProtection="0"/>
    <xf numFmtId="0" fontId="55" fillId="45" borderId="0" applyNumberFormat="0" applyBorder="0" applyAlignment="0" applyProtection="0">
      <alignment vertical="center"/>
    </xf>
    <xf numFmtId="0" fontId="64" fillId="0" borderId="0">
      <protection locked="0"/>
    </xf>
    <xf numFmtId="178" fontId="20" fillId="44" borderId="0"/>
    <xf numFmtId="0" fontId="74" fillId="20" borderId="0" applyNumberFormat="0" applyBorder="0" applyAlignment="0" applyProtection="0">
      <alignment vertical="center"/>
    </xf>
    <xf numFmtId="0" fontId="43" fillId="49" borderId="0" applyNumberFormat="0" applyBorder="0" applyAlignment="0" applyProtection="0"/>
    <xf numFmtId="0" fontId="47" fillId="53" borderId="0" applyNumberFormat="0" applyBorder="0" applyAlignment="0" applyProtection="0"/>
    <xf numFmtId="0" fontId="55" fillId="60" borderId="0" applyNumberFormat="0" applyBorder="0" applyAlignment="0" applyProtection="0">
      <alignment vertical="center"/>
    </xf>
    <xf numFmtId="10" fontId="11" fillId="0" borderId="0" applyFont="0" applyFill="0" applyBorder="0" applyAlignment="0" applyProtection="0"/>
    <xf numFmtId="0" fontId="44" fillId="0" borderId="0"/>
    <xf numFmtId="0" fontId="47" fillId="61" borderId="0" applyNumberFormat="0" applyBorder="0" applyAlignment="0" applyProtection="0"/>
    <xf numFmtId="0" fontId="55" fillId="43" borderId="0" applyNumberFormat="0" applyBorder="0" applyAlignment="0" applyProtection="0">
      <alignment vertical="center"/>
    </xf>
    <xf numFmtId="0" fontId="43" fillId="46" borderId="0" applyNumberFormat="0" applyBorder="0" applyAlignment="0" applyProtection="0"/>
    <xf numFmtId="182" fontId="44" fillId="0" borderId="0"/>
    <xf numFmtId="0" fontId="89" fillId="3" borderId="0" applyNumberFormat="0" applyBorder="0" applyAlignment="0" applyProtection="0">
      <alignment vertical="center"/>
    </xf>
    <xf numFmtId="213" fontId="11" fillId="0" borderId="0" applyFont="0" applyFill="0" applyBorder="0" applyAlignment="0" applyProtection="0"/>
    <xf numFmtId="0" fontId="43" fillId="15" borderId="0" applyNumberFormat="0" applyBorder="0" applyAlignment="0" applyProtection="0"/>
    <xf numFmtId="0" fontId="37" fillId="3" borderId="0" applyNumberFormat="0" applyBorder="0" applyAlignment="0" applyProtection="0">
      <alignment vertical="center"/>
    </xf>
    <xf numFmtId="194" fontId="11" fillId="0" borderId="0" applyFont="0" applyFill="0" applyBorder="0" applyAlignment="0" applyProtection="0"/>
    <xf numFmtId="0" fontId="55" fillId="62" borderId="0" applyNumberFormat="0" applyBorder="0" applyAlignment="0" applyProtection="0">
      <alignment vertical="center"/>
    </xf>
    <xf numFmtId="0" fontId="43" fillId="49" borderId="0" applyNumberFormat="0" applyBorder="0" applyAlignment="0" applyProtection="0"/>
    <xf numFmtId="9" fontId="11" fillId="0" borderId="0" applyFont="0" applyFill="0" applyBorder="0" applyAlignment="0" applyProtection="0">
      <alignment vertical="center"/>
    </xf>
    <xf numFmtId="0" fontId="43" fillId="6" borderId="0" applyNumberFormat="0" applyBorder="0" applyAlignment="0" applyProtection="0"/>
    <xf numFmtId="180" fontId="44" fillId="0" borderId="0" applyFill="0" applyBorder="0" applyAlignment="0"/>
    <xf numFmtId="9" fontId="11" fillId="0" borderId="0" applyFont="0" applyFill="0" applyBorder="0" applyAlignment="0" applyProtection="0">
      <alignment vertical="center"/>
    </xf>
    <xf numFmtId="0" fontId="55" fillId="56" borderId="0" applyNumberFormat="0" applyBorder="0" applyAlignment="0" applyProtection="0">
      <alignment vertical="center"/>
    </xf>
    <xf numFmtId="0" fontId="111" fillId="0" borderId="26" applyNumberFormat="0" applyAlignment="0" applyProtection="0">
      <alignment horizontal="left" vertical="center"/>
    </xf>
    <xf numFmtId="0" fontId="61" fillId="15" borderId="0" applyNumberFormat="0" applyBorder="0" applyAlignment="0" applyProtection="0">
      <alignment vertical="center"/>
    </xf>
    <xf numFmtId="0" fontId="47" fillId="48" borderId="0" applyNumberFormat="0" applyBorder="0" applyAlignment="0" applyProtection="0"/>
    <xf numFmtId="0" fontId="112" fillId="0" borderId="0" applyNumberFormat="0" applyFill="0" applyBorder="0" applyAlignment="0" applyProtection="0"/>
    <xf numFmtId="0" fontId="43" fillId="3" borderId="0" applyNumberFormat="0" applyBorder="0" applyAlignment="0" applyProtection="0"/>
    <xf numFmtId="41" fontId="11" fillId="0" borderId="0" applyFont="0" applyFill="0" applyBorder="0" applyAlignment="0" applyProtection="0"/>
    <xf numFmtId="0" fontId="43" fillId="49" borderId="0" applyNumberFormat="0" applyBorder="0" applyAlignment="0" applyProtection="0"/>
    <xf numFmtId="0" fontId="55" fillId="48" borderId="0" applyNumberFormat="0" applyBorder="0" applyAlignment="0" applyProtection="0">
      <alignment vertical="center"/>
    </xf>
    <xf numFmtId="0" fontId="47" fillId="45" borderId="0" applyNumberFormat="0" applyBorder="0" applyAlignment="0" applyProtection="0"/>
    <xf numFmtId="0" fontId="89" fillId="3" borderId="0" applyNumberFormat="0" applyBorder="0" applyAlignment="0" applyProtection="0">
      <alignment vertical="center"/>
    </xf>
    <xf numFmtId="0" fontId="43" fillId="46" borderId="0" applyNumberFormat="0" applyBorder="0" applyAlignment="0" applyProtection="0"/>
    <xf numFmtId="0" fontId="43" fillId="19" borderId="0" applyNumberFormat="0" applyBorder="0" applyAlignment="0" applyProtection="0"/>
    <xf numFmtId="0" fontId="47" fillId="19" borderId="0" applyNumberFormat="0" applyBorder="0" applyAlignment="0" applyProtection="0"/>
    <xf numFmtId="0" fontId="48" fillId="10" borderId="0" applyNumberFormat="0" applyBorder="0" applyAlignment="0" applyProtection="0">
      <alignment vertical="center"/>
    </xf>
    <xf numFmtId="208" fontId="94" fillId="0" borderId="0" applyFill="0" applyBorder="0" applyAlignment="0"/>
    <xf numFmtId="196" fontId="44" fillId="0" borderId="0"/>
    <xf numFmtId="224" fontId="11" fillId="0" borderId="0" applyFont="0" applyFill="0" applyBorder="0" applyAlignment="0" applyProtection="0"/>
    <xf numFmtId="0" fontId="20" fillId="0" borderId="0" applyFill="0" applyBorder="0" applyAlignment="0"/>
    <xf numFmtId="179" fontId="44" fillId="0" borderId="0" applyFill="0" applyBorder="0" applyAlignment="0"/>
    <xf numFmtId="180" fontId="44" fillId="0" borderId="0" applyFill="0" applyBorder="0" applyAlignment="0"/>
    <xf numFmtId="191" fontId="44" fillId="0" borderId="0" applyFill="0" applyBorder="0" applyAlignment="0"/>
    <xf numFmtId="0" fontId="11" fillId="0" borderId="0">
      <alignment vertical="center"/>
    </xf>
    <xf numFmtId="25" fontId="11" fillId="0" borderId="0" applyFont="0" applyFill="0" applyBorder="0" applyAlignment="0" applyProtection="0"/>
    <xf numFmtId="180" fontId="44" fillId="0" borderId="0" applyFill="0" applyBorder="0" applyAlignment="0"/>
    <xf numFmtId="9" fontId="11" fillId="0" borderId="0" applyFont="0" applyFill="0" applyBorder="0" applyAlignment="0" applyProtection="0"/>
    <xf numFmtId="9" fontId="11" fillId="0" borderId="0" applyFont="0" applyFill="0" applyBorder="0" applyAlignment="0" applyProtection="0"/>
    <xf numFmtId="0" fontId="45" fillId="6" borderId="10" applyNumberFormat="0" applyAlignment="0" applyProtection="0">
      <alignment vertical="center"/>
    </xf>
    <xf numFmtId="0" fontId="97" fillId="10" borderId="0" applyNumberFormat="0" applyBorder="0" applyAlignment="0" applyProtection="0"/>
    <xf numFmtId="0" fontId="84" fillId="0" borderId="27">
      <alignment horizontal="center"/>
    </xf>
    <xf numFmtId="0" fontId="11" fillId="0" borderId="0">
      <alignment vertical="center"/>
    </xf>
    <xf numFmtId="0" fontId="113" fillId="9" borderId="28" applyNumberFormat="0" applyAlignment="0" applyProtection="0">
      <alignment vertical="center"/>
    </xf>
    <xf numFmtId="0" fontId="114" fillId="0" borderId="8" applyNumberFormat="0" applyFill="0" applyProtection="0">
      <alignment horizontal="center"/>
    </xf>
    <xf numFmtId="182" fontId="44" fillId="0" borderId="0"/>
    <xf numFmtId="182" fontId="44" fillId="0" borderId="0"/>
    <xf numFmtId="0" fontId="6" fillId="0" borderId="25" applyNumberFormat="0" applyFill="0" applyAlignment="0" applyProtection="0">
      <alignment vertical="center"/>
    </xf>
    <xf numFmtId="182" fontId="44" fillId="0" borderId="0"/>
    <xf numFmtId="0" fontId="6" fillId="0" borderId="25" applyNumberFormat="0" applyFill="0" applyAlignment="0" applyProtection="0">
      <alignment vertical="center"/>
    </xf>
    <xf numFmtId="182" fontId="44" fillId="0" borderId="0"/>
    <xf numFmtId="41" fontId="11" fillId="0" borderId="0" applyFont="0" applyFill="0" applyBorder="0" applyAlignment="0" applyProtection="0"/>
    <xf numFmtId="0" fontId="52" fillId="0" borderId="0"/>
    <xf numFmtId="179" fontId="11" fillId="0" borderId="0" applyFont="0" applyFill="0" applyBorder="0" applyAlignment="0" applyProtection="0"/>
    <xf numFmtId="216" fontId="85" fillId="0" borderId="0"/>
    <xf numFmtId="15" fontId="115" fillId="0" borderId="0"/>
    <xf numFmtId="207" fontId="11" fillId="0" borderId="0" applyFont="0" applyFill="0" applyBorder="0" applyAlignment="0" applyProtection="0"/>
    <xf numFmtId="179" fontId="44" fillId="0" borderId="0" applyFill="0" applyBorder="0" applyAlignment="0"/>
    <xf numFmtId="39" fontId="11" fillId="0" borderId="0" applyFont="0" applyFill="0" applyBorder="0" applyAlignment="0" applyProtection="0"/>
    <xf numFmtId="39" fontId="11" fillId="0" borderId="0" applyFont="0" applyFill="0" applyBorder="0" applyAlignment="0" applyProtection="0"/>
    <xf numFmtId="0" fontId="109" fillId="15" borderId="0" applyNumberFormat="0" applyBorder="0" applyAlignment="0" applyProtection="0">
      <alignment vertical="center"/>
    </xf>
    <xf numFmtId="0" fontId="48" fillId="10" borderId="0" applyNumberFormat="0" applyBorder="0" applyAlignment="0" applyProtection="0">
      <alignment vertical="center"/>
    </xf>
    <xf numFmtId="0" fontId="11" fillId="0" borderId="0" applyFont="0" applyFill="0" applyBorder="0" applyAlignment="0" applyProtection="0"/>
    <xf numFmtId="200" fontId="44" fillId="0" borderId="0">
      <protection locked="0"/>
    </xf>
    <xf numFmtId="0" fontId="48" fillId="10" borderId="0" applyNumberFormat="0" applyBorder="0" applyAlignment="0" applyProtection="0">
      <alignment vertical="center"/>
    </xf>
    <xf numFmtId="0" fontId="116" fillId="0" borderId="0" applyNumberFormat="0" applyAlignment="0">
      <alignment horizontal="left"/>
    </xf>
    <xf numFmtId="0" fontId="117" fillId="0" borderId="0" applyNumberFormat="0" applyAlignment="0"/>
    <xf numFmtId="9" fontId="11" fillId="0" borderId="0" applyFont="0" applyFill="0" applyBorder="0" applyAlignment="0" applyProtection="0">
      <alignment vertical="center"/>
    </xf>
    <xf numFmtId="0" fontId="59" fillId="10" borderId="0" applyNumberFormat="0" applyBorder="0" applyAlignment="0" applyProtection="0">
      <alignment vertical="center"/>
    </xf>
    <xf numFmtId="180" fontId="11" fillId="0" borderId="0" applyFont="0" applyFill="0" applyBorder="0" applyAlignment="0" applyProtection="0"/>
    <xf numFmtId="222" fontId="11" fillId="0" borderId="0" applyFont="0" applyFill="0" applyBorder="0" applyAlignment="0" applyProtection="0"/>
    <xf numFmtId="225" fontId="11" fillId="0" borderId="0" applyFont="0" applyFill="0" applyBorder="0" applyAlignment="0" applyProtection="0"/>
    <xf numFmtId="0" fontId="78" fillId="0" borderId="20" applyNumberFormat="0" applyFill="0" applyAlignment="0" applyProtection="0">
      <alignment vertical="center"/>
    </xf>
    <xf numFmtId="199" fontId="11" fillId="0" borderId="0" applyFont="0" applyFill="0" applyBorder="0" applyAlignment="0" applyProtection="0"/>
    <xf numFmtId="9" fontId="11" fillId="0" borderId="0" applyFont="0" applyFill="0" applyBorder="0" applyAlignment="0" applyProtection="0"/>
    <xf numFmtId="0" fontId="113" fillId="9" borderId="28" applyNumberFormat="0" applyAlignment="0" applyProtection="0">
      <alignment vertical="center"/>
    </xf>
    <xf numFmtId="0" fontId="11" fillId="0" borderId="0" applyFont="0" applyFill="0" applyBorder="0" applyAlignment="0" applyProtection="0"/>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221" fontId="85" fillId="0" borderId="0"/>
    <xf numFmtId="14" fontId="94" fillId="0" borderId="0" applyFill="0" applyBorder="0" applyAlignment="0"/>
    <xf numFmtId="227" fontId="85" fillId="0" borderId="0"/>
    <xf numFmtId="9" fontId="11" fillId="0" borderId="0" applyFont="0" applyFill="0" applyBorder="0" applyAlignment="0" applyProtection="0">
      <alignment vertical="center"/>
    </xf>
    <xf numFmtId="180" fontId="44" fillId="0" borderId="0" applyFill="0" applyBorder="0" applyAlignment="0"/>
    <xf numFmtId="191" fontId="44" fillId="0" borderId="0" applyFill="0" applyBorder="0" applyAlignment="0"/>
    <xf numFmtId="180" fontId="44" fillId="0" borderId="0" applyFill="0" applyBorder="0" applyAlignment="0"/>
    <xf numFmtId="0" fontId="93" fillId="63" borderId="1"/>
    <xf numFmtId="0" fontId="61" fillId="15" borderId="0" applyNumberFormat="0" applyBorder="0" applyAlignment="0" applyProtection="0">
      <alignment vertical="center"/>
    </xf>
    <xf numFmtId="0" fontId="105" fillId="20" borderId="0" applyNumberFormat="0" applyBorder="0" applyAlignment="0" applyProtection="0">
      <alignment vertical="center"/>
    </xf>
    <xf numFmtId="229" fontId="11" fillId="0" borderId="0" applyFont="0" applyFill="0" applyBorder="0" applyAlignment="0" applyProtection="0"/>
    <xf numFmtId="0" fontId="48" fillId="20" borderId="0" applyNumberFormat="0" applyBorder="0" applyAlignment="0" applyProtection="0">
      <alignment vertical="center"/>
    </xf>
    <xf numFmtId="0" fontId="118" fillId="0" borderId="0" applyNumberFormat="0" applyFill="0" applyBorder="0" applyAlignment="0" applyProtection="0">
      <alignment vertical="center"/>
    </xf>
    <xf numFmtId="0" fontId="55" fillId="60" borderId="0" applyNumberFormat="0" applyBorder="0" applyAlignment="0" applyProtection="0">
      <alignment vertical="center"/>
    </xf>
    <xf numFmtId="200" fontId="44" fillId="0" borderId="0">
      <protection locked="0"/>
    </xf>
    <xf numFmtId="0" fontId="61" fillId="15" borderId="0" applyNumberFormat="0" applyBorder="0" applyAlignment="0" applyProtection="0">
      <alignment vertical="center"/>
    </xf>
    <xf numFmtId="0" fontId="11" fillId="0" borderId="0">
      <alignment vertical="center"/>
    </xf>
    <xf numFmtId="0" fontId="48" fillId="10" borderId="0" applyNumberFormat="0" applyBorder="0" applyAlignment="0" applyProtection="0">
      <alignment vertical="center"/>
    </xf>
    <xf numFmtId="0" fontId="119" fillId="0" borderId="0">
      <alignment horizontal="left"/>
    </xf>
    <xf numFmtId="43" fontId="11" fillId="0" borderId="0" applyFont="0" applyFill="0" applyBorder="0" applyAlignment="0" applyProtection="0"/>
    <xf numFmtId="0" fontId="111" fillId="0" borderId="6">
      <alignment horizontal="left" vertical="center"/>
    </xf>
    <xf numFmtId="200" fontId="44" fillId="0" borderId="0">
      <protection locked="0"/>
    </xf>
    <xf numFmtId="200" fontId="44" fillId="0" borderId="0">
      <protection locked="0"/>
    </xf>
    <xf numFmtId="0" fontId="48" fillId="10" borderId="0" applyNumberFormat="0" applyBorder="0" applyAlignment="0" applyProtection="0">
      <alignment vertical="center"/>
    </xf>
    <xf numFmtId="0" fontId="48" fillId="20" borderId="0" applyNumberFormat="0" applyBorder="0" applyAlignment="0" applyProtection="0">
      <alignment vertical="center"/>
    </xf>
    <xf numFmtId="0" fontId="120" fillId="0" borderId="0" applyNumberFormat="0" applyFill="0" applyBorder="0" applyAlignment="0" applyProtection="0">
      <alignment vertical="top"/>
      <protection locked="0"/>
    </xf>
    <xf numFmtId="38" fontId="121" fillId="0" borderId="0"/>
    <xf numFmtId="0" fontId="93" fillId="46" borderId="1" applyNumberFormat="0" applyBorder="0" applyAlignment="0" applyProtection="0"/>
    <xf numFmtId="178" fontId="20" fillId="47" borderId="0"/>
    <xf numFmtId="0" fontId="20" fillId="0" borderId="0"/>
    <xf numFmtId="0" fontId="55" fillId="62" borderId="0" applyNumberFormat="0" applyBorder="0" applyAlignment="0" applyProtection="0">
      <alignment vertical="center"/>
    </xf>
    <xf numFmtId="38" fontId="122" fillId="0" borderId="0"/>
    <xf numFmtId="38" fontId="123" fillId="0" borderId="0"/>
    <xf numFmtId="0" fontId="61" fillId="3" borderId="0" applyNumberFormat="0" applyBorder="0" applyAlignment="0" applyProtection="0">
      <alignment vertical="center"/>
    </xf>
    <xf numFmtId="0" fontId="61" fillId="15" borderId="0" applyNumberFormat="0" applyBorder="0" applyAlignment="0" applyProtection="0">
      <alignment vertical="center"/>
    </xf>
    <xf numFmtId="0" fontId="16" fillId="0" borderId="0"/>
    <xf numFmtId="0" fontId="110" fillId="59" borderId="4">
      <protection locked="0"/>
    </xf>
    <xf numFmtId="0" fontId="16" fillId="0" borderId="0"/>
    <xf numFmtId="0" fontId="11" fillId="0" borderId="0" applyNumberFormat="0" applyFont="0" applyFill="0" applyBorder="0" applyProtection="0">
      <alignment horizontal="left" vertical="center"/>
    </xf>
    <xf numFmtId="180" fontId="44" fillId="0" borderId="0" applyFill="0" applyBorder="0" applyAlignment="0"/>
    <xf numFmtId="200" fontId="44" fillId="0" borderId="29">
      <protection locked="0"/>
    </xf>
    <xf numFmtId="180" fontId="44" fillId="0" borderId="0" applyFill="0" applyBorder="0" applyAlignment="0"/>
    <xf numFmtId="178" fontId="20" fillId="44" borderId="0"/>
    <xf numFmtId="38" fontId="11" fillId="0" borderId="0" applyFont="0" applyFill="0" applyBorder="0" applyAlignment="0" applyProtection="0"/>
    <xf numFmtId="231" fontId="11" fillId="0" borderId="0" applyFont="0" applyFill="0" applyBorder="0" applyAlignment="0" applyProtection="0"/>
    <xf numFmtId="0" fontId="102" fillId="0" borderId="27"/>
    <xf numFmtId="232" fontId="11" fillId="0" borderId="0" applyFont="0" applyFill="0" applyBorder="0" applyAlignment="0" applyProtection="0"/>
    <xf numFmtId="0" fontId="124" fillId="0" borderId="0">
      <alignment horizontal="left"/>
    </xf>
    <xf numFmtId="0" fontId="85" fillId="0" borderId="0"/>
    <xf numFmtId="37" fontId="125" fillId="0" borderId="0"/>
    <xf numFmtId="0" fontId="108" fillId="0" borderId="0"/>
    <xf numFmtId="0" fontId="0" fillId="0" borderId="0"/>
    <xf numFmtId="0" fontId="44" fillId="0" borderId="0"/>
    <xf numFmtId="0" fontId="11" fillId="46" borderId="30" applyNumberFormat="0" applyFont="0" applyAlignment="0" applyProtection="0">
      <alignment vertical="center"/>
    </xf>
    <xf numFmtId="0" fontId="79" fillId="6" borderId="21" applyNumberFormat="0" applyAlignment="0" applyProtection="0">
      <alignment vertical="center"/>
    </xf>
    <xf numFmtId="40" fontId="24" fillId="2" borderId="0">
      <alignment horizontal="right"/>
    </xf>
    <xf numFmtId="9" fontId="11" fillId="0" borderId="0" applyFont="0" applyFill="0" applyBorder="0" applyAlignment="0" applyProtection="0"/>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10" fontId="11" fillId="0" borderId="0" applyFont="0" applyFill="0" applyBorder="0" applyAlignment="0" applyProtection="0"/>
    <xf numFmtId="181" fontId="11" fillId="0" borderId="0" applyFont="0" applyFill="0" applyBorder="0" applyAlignment="0" applyProtection="0"/>
    <xf numFmtId="0" fontId="126" fillId="0" borderId="0" applyNumberFormat="0" applyFill="0" applyBorder="0" applyAlignment="0" applyProtection="0">
      <alignment vertical="center"/>
    </xf>
    <xf numFmtId="233" fontId="11" fillId="0" borderId="0" applyFont="0" applyFill="0" applyBorder="0" applyAlignment="0" applyProtection="0"/>
    <xf numFmtId="0" fontId="126" fillId="0" borderId="0" applyNumberFormat="0" applyFill="0" applyBorder="0" applyAlignment="0" applyProtection="0">
      <alignment vertical="center"/>
    </xf>
    <xf numFmtId="0" fontId="109" fillId="15" borderId="0" applyNumberFormat="0" applyBorder="0" applyAlignment="0" applyProtection="0">
      <alignment vertical="center"/>
    </xf>
    <xf numFmtId="223" fontId="11" fillId="0" borderId="0" applyFont="0" applyFill="0" applyProtection="0"/>
    <xf numFmtId="0" fontId="93" fillId="6" borderId="1"/>
    <xf numFmtId="0" fontId="44" fillId="0" borderId="0"/>
    <xf numFmtId="179" fontId="44" fillId="0" borderId="0" applyFill="0" applyBorder="0" applyAlignment="0"/>
    <xf numFmtId="0" fontId="61" fillId="3" borderId="0" applyNumberFormat="0" applyBorder="0" applyAlignment="0" applyProtection="0">
      <alignment vertical="center"/>
    </xf>
    <xf numFmtId="0" fontId="104" fillId="64" borderId="0" applyNumberFormat="0" applyBorder="0" applyAlignment="0" applyProtection="0"/>
    <xf numFmtId="180" fontId="44" fillId="0" borderId="0" applyFill="0" applyBorder="0" applyAlignment="0"/>
    <xf numFmtId="15" fontId="11" fillId="0" borderId="0" applyFont="0" applyFill="0" applyBorder="0" applyAlignment="0" applyProtection="0"/>
    <xf numFmtId="4" fontId="11" fillId="0" borderId="0" applyFont="0" applyFill="0" applyBorder="0" applyAlignment="0" applyProtection="0"/>
    <xf numFmtId="0" fontId="105" fillId="20" borderId="0" applyNumberFormat="0" applyBorder="0" applyAlignment="0" applyProtection="0">
      <alignment vertical="center"/>
    </xf>
    <xf numFmtId="0" fontId="11" fillId="65" borderId="0" applyNumberFormat="0" applyFont="0" applyBorder="0" applyAlignment="0" applyProtection="0"/>
    <xf numFmtId="0" fontId="20" fillId="0" borderId="0" applyNumberFormat="0" applyFill="0" applyBorder="0" applyAlignment="0" applyProtection="0">
      <alignment horizontal="left"/>
    </xf>
    <xf numFmtId="0" fontId="20" fillId="0" borderId="0" applyNumberFormat="0" applyFill="0" applyBorder="0" applyAlignment="0" applyProtection="0">
      <alignment horizontal="left"/>
    </xf>
    <xf numFmtId="0" fontId="29" fillId="0" borderId="2" applyNumberFormat="0" applyFill="0" applyProtection="0">
      <alignment horizontal="center"/>
    </xf>
    <xf numFmtId="0" fontId="37" fillId="3" borderId="0" applyNumberFormat="0" applyBorder="0" applyAlignment="0" applyProtection="0">
      <alignment vertical="center"/>
    </xf>
    <xf numFmtId="4" fontId="11" fillId="0" borderId="0" applyFont="0" applyFill="0" applyBorder="0" applyAlignment="0" applyProtection="0"/>
    <xf numFmtId="43" fontId="93" fillId="0" borderId="31"/>
    <xf numFmtId="0" fontId="41" fillId="0" borderId="0"/>
    <xf numFmtId="0" fontId="110" fillId="59" borderId="4">
      <protection locked="0"/>
    </xf>
    <xf numFmtId="49" fontId="94" fillId="0" borderId="0" applyFill="0" applyBorder="0" applyAlignment="0"/>
    <xf numFmtId="0" fontId="105" fillId="20" borderId="0" applyNumberFormat="0" applyBorder="0" applyAlignment="0" applyProtection="0">
      <alignment vertical="center"/>
    </xf>
    <xf numFmtId="183" fontId="94" fillId="0" borderId="0" applyFill="0" applyBorder="0" applyAlignment="0"/>
    <xf numFmtId="226" fontId="44" fillId="0" borderId="0" applyFill="0" applyBorder="0" applyAlignment="0"/>
    <xf numFmtId="0" fontId="61" fillId="15" borderId="0" applyNumberFormat="0" applyBorder="0" applyAlignment="0" applyProtection="0">
      <alignment vertical="center"/>
    </xf>
    <xf numFmtId="234" fontId="11" fillId="0" borderId="0" applyFont="0" applyFill="0" applyBorder="0" applyAlignment="0" applyProtection="0"/>
    <xf numFmtId="235" fontId="11" fillId="0" borderId="0" applyFont="0" applyFill="0" applyBorder="0" applyAlignment="0" applyProtection="0"/>
    <xf numFmtId="0" fontId="127" fillId="0" borderId="0">
      <alignment horizontal="center"/>
    </xf>
    <xf numFmtId="9" fontId="11" fillId="0" borderId="0" applyFont="0" applyFill="0" applyBorder="0" applyAlignment="0" applyProtection="0"/>
    <xf numFmtId="0" fontId="11" fillId="0" borderId="0">
      <alignment vertical="center"/>
    </xf>
    <xf numFmtId="0" fontId="54" fillId="0" borderId="0"/>
    <xf numFmtId="177" fontId="11" fillId="0" borderId="0" applyFont="0" applyFill="0" applyBorder="0" applyAlignment="0" applyProtection="0"/>
    <xf numFmtId="192" fontId="11"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9" fillId="15" borderId="0" applyNumberFormat="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8" fillId="0" borderId="24" applyNumberFormat="0" applyFill="0" applyAlignment="0" applyProtection="0">
      <alignment vertical="center"/>
    </xf>
    <xf numFmtId="9" fontId="11" fillId="0" borderId="0" applyFont="0" applyFill="0" applyBorder="0" applyAlignment="0" applyProtection="0">
      <alignment vertical="center"/>
    </xf>
    <xf numFmtId="0" fontId="76" fillId="0" borderId="19" applyNumberFormat="0" applyFill="0" applyAlignment="0" applyProtection="0">
      <alignment vertical="center"/>
    </xf>
    <xf numFmtId="9" fontId="11" fillId="0" borderId="0" applyFont="0" applyFill="0" applyBorder="0" applyAlignment="0" applyProtection="0">
      <alignment vertical="center"/>
    </xf>
    <xf numFmtId="230" fontId="11" fillId="0" borderId="0" applyFont="0" applyFill="0" applyBorder="0" applyAlignment="0" applyProtection="0"/>
    <xf numFmtId="0" fontId="44" fillId="0" borderId="2" applyNumberFormat="0" applyFill="0" applyProtection="0">
      <alignment horizontal="right"/>
    </xf>
    <xf numFmtId="0" fontId="128" fillId="0" borderId="0"/>
    <xf numFmtId="0" fontId="96" fillId="0" borderId="23" applyNumberFormat="0" applyFill="0" applyAlignment="0" applyProtection="0">
      <alignment vertical="center"/>
    </xf>
    <xf numFmtId="0" fontId="76" fillId="0" borderId="19" applyNumberFormat="0" applyFill="0" applyAlignment="0" applyProtection="0">
      <alignment vertical="center"/>
    </xf>
    <xf numFmtId="0" fontId="76" fillId="0" borderId="0" applyNumberFormat="0" applyFill="0" applyBorder="0" applyAlignment="0" applyProtection="0">
      <alignment vertical="center"/>
    </xf>
    <xf numFmtId="0" fontId="37" fillId="15" borderId="0" applyNumberFormat="0" applyBorder="0" applyAlignment="0" applyProtection="0"/>
    <xf numFmtId="43" fontId="11" fillId="0" borderId="0" applyFont="0" applyFill="0" applyBorder="0" applyAlignment="0" applyProtection="0">
      <alignment vertical="center"/>
    </xf>
    <xf numFmtId="0" fontId="129" fillId="0" borderId="0" applyNumberFormat="0" applyFill="0" applyBorder="0" applyAlignment="0" applyProtection="0"/>
    <xf numFmtId="0" fontId="48" fillId="10" borderId="0" applyNumberFormat="0" applyBorder="0" applyAlignment="0" applyProtection="0">
      <alignment vertical="center"/>
    </xf>
    <xf numFmtId="0" fontId="48" fillId="20" borderId="0" applyNumberFormat="0" applyBorder="0" applyAlignment="0" applyProtection="0">
      <alignment vertical="center"/>
    </xf>
    <xf numFmtId="0" fontId="48" fillId="10" borderId="0" applyNumberFormat="0" applyBorder="0" applyAlignment="0" applyProtection="0">
      <alignment vertical="center"/>
    </xf>
    <xf numFmtId="0" fontId="59" fillId="10" borderId="0" applyNumberFormat="0" applyBorder="0" applyAlignment="0" applyProtection="0">
      <alignment vertical="center"/>
    </xf>
    <xf numFmtId="0" fontId="48" fillId="20" borderId="0" applyNumberFormat="0" applyBorder="0" applyAlignment="0" applyProtection="0">
      <alignment vertical="center"/>
    </xf>
    <xf numFmtId="0" fontId="59"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20" fillId="0" borderId="0"/>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109" fillId="15"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59"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74" fillId="10" borderId="0" applyNumberFormat="0" applyBorder="0" applyAlignment="0" applyProtection="0">
      <alignment vertical="center"/>
    </xf>
    <xf numFmtId="0" fontId="105"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61" fillId="15" borderId="0" applyNumberFormat="0" applyBorder="0" applyAlignment="0" applyProtection="0">
      <alignment vertical="center"/>
    </xf>
    <xf numFmtId="0" fontId="99" fillId="20" borderId="0" applyNumberFormat="0" applyBorder="0" applyAlignment="0" applyProtection="0">
      <alignment vertical="center"/>
    </xf>
    <xf numFmtId="0" fontId="97" fillId="10" borderId="0" applyNumberFormat="0" applyBorder="0" applyAlignment="0" applyProtection="0"/>
    <xf numFmtId="0" fontId="61" fillId="15" borderId="0" applyNumberFormat="0" applyBorder="0" applyAlignment="0" applyProtection="0">
      <alignment vertical="center"/>
    </xf>
    <xf numFmtId="0" fontId="105" fillId="20" borderId="0" applyNumberFormat="0" applyBorder="0" applyAlignment="0" applyProtection="0">
      <alignment vertical="center"/>
    </xf>
    <xf numFmtId="0" fontId="74" fillId="20" borderId="0" applyNumberFormat="0" applyBorder="0" applyAlignment="0" applyProtection="0">
      <alignment vertical="center"/>
    </xf>
    <xf numFmtId="0" fontId="48" fillId="10" borderId="0" applyNumberFormat="0" applyBorder="0" applyAlignment="0" applyProtection="0">
      <alignment vertical="center"/>
    </xf>
    <xf numFmtId="0" fontId="61" fillId="15" borderId="0" applyNumberFormat="0" applyBorder="0" applyAlignment="0" applyProtection="0">
      <alignment vertical="center"/>
    </xf>
    <xf numFmtId="0" fontId="48" fillId="20" borderId="0" applyNumberFormat="0" applyBorder="0" applyAlignment="0" applyProtection="0">
      <alignment vertical="center"/>
    </xf>
    <xf numFmtId="0" fontId="11" fillId="0" borderId="0">
      <alignment vertical="center"/>
    </xf>
    <xf numFmtId="0" fontId="130" fillId="0" borderId="0"/>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48" fillId="10" borderId="0" applyNumberFormat="0" applyBorder="0" applyAlignment="0" applyProtection="0">
      <alignment vertical="center"/>
    </xf>
    <xf numFmtId="0" fontId="74" fillId="20" borderId="0" applyNumberFormat="0" applyBorder="0" applyAlignment="0" applyProtection="0">
      <alignment vertical="center"/>
    </xf>
    <xf numFmtId="0" fontId="59" fillId="10" borderId="0" applyNumberFormat="0" applyBorder="0" applyAlignment="0" applyProtection="0">
      <alignment vertical="center"/>
    </xf>
    <xf numFmtId="0" fontId="99" fillId="10" borderId="0" applyNumberFormat="0" applyBorder="0" applyAlignment="0" applyProtection="0">
      <alignment vertical="center"/>
    </xf>
    <xf numFmtId="0" fontId="48" fillId="1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48"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131" fillId="0" borderId="0" applyFill="0" applyBorder="0" applyAlignment="0"/>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59" fillId="10" borderId="0" applyNumberFormat="0" applyBorder="0" applyAlignment="0" applyProtection="0">
      <alignment vertical="center"/>
    </xf>
    <xf numFmtId="0" fontId="20" fillId="0" borderId="0"/>
    <xf numFmtId="0" fontId="37" fillId="3" borderId="0" applyNumberFormat="0" applyBorder="0" applyAlignment="0" applyProtection="0">
      <alignment vertical="center"/>
    </xf>
    <xf numFmtId="0" fontId="59" fillId="10" borderId="0" applyNumberFormat="0" applyBorder="0" applyAlignment="0" applyProtection="0">
      <alignment vertical="center"/>
    </xf>
    <xf numFmtId="0" fontId="48" fillId="10" borderId="0" applyNumberFormat="0" applyBorder="0" applyAlignment="0" applyProtection="0">
      <alignment vertical="center"/>
    </xf>
    <xf numFmtId="0" fontId="48" fillId="2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20" fillId="0" borderId="0">
      <alignment horizontal="left" wrapText="1"/>
    </xf>
    <xf numFmtId="0" fontId="48" fillId="10"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61" fillId="15" borderId="0" applyNumberFormat="0" applyBorder="0" applyAlignment="0" applyProtection="0">
      <alignment vertical="center"/>
    </xf>
    <xf numFmtId="0" fontId="11" fillId="0" borderId="0">
      <alignment vertical="center"/>
    </xf>
    <xf numFmtId="0" fontId="13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3" fillId="0" borderId="0"/>
    <xf numFmtId="0" fontId="20" fillId="0" borderId="0"/>
    <xf numFmtId="0" fontId="20" fillId="0" borderId="0">
      <alignment vertical="center"/>
    </xf>
    <xf numFmtId="0" fontId="11" fillId="0" borderId="0">
      <alignment vertical="center"/>
    </xf>
    <xf numFmtId="0" fontId="20" fillId="0" borderId="0">
      <alignment horizontal="left" wrapText="1"/>
    </xf>
    <xf numFmtId="0" fontId="11" fillId="0" borderId="0">
      <alignment vertical="center"/>
    </xf>
    <xf numFmtId="0" fontId="61" fillId="15" borderId="0" applyNumberFormat="0" applyBorder="0" applyAlignment="0" applyProtection="0">
      <alignment vertical="center"/>
    </xf>
    <xf numFmtId="0" fontId="20" fillId="0" borderId="0">
      <alignment horizontal="left" wrapText="1"/>
    </xf>
    <xf numFmtId="0" fontId="20" fillId="0" borderId="0"/>
    <xf numFmtId="0" fontId="20" fillId="0" borderId="0">
      <alignment horizontal="left" wrapText="1"/>
    </xf>
    <xf numFmtId="0" fontId="11" fillId="0" borderId="0">
      <alignment vertical="center"/>
    </xf>
    <xf numFmtId="0" fontId="20" fillId="0" borderId="0"/>
    <xf numFmtId="0" fontId="11" fillId="0" borderId="0">
      <alignment vertical="center"/>
    </xf>
    <xf numFmtId="0" fontId="70" fillId="19" borderId="10" applyNumberFormat="0" applyAlignment="0" applyProtection="0">
      <alignment vertical="center"/>
    </xf>
    <xf numFmtId="0" fontId="20" fillId="0" borderId="0"/>
    <xf numFmtId="0" fontId="70" fillId="19" borderId="10" applyNumberFormat="0" applyAlignment="0" applyProtection="0">
      <alignment vertical="center"/>
    </xf>
    <xf numFmtId="0" fontId="20" fillId="0" borderId="0">
      <alignment vertical="center"/>
    </xf>
    <xf numFmtId="0" fontId="11" fillId="0" borderId="0">
      <alignment vertical="center"/>
    </xf>
    <xf numFmtId="0" fontId="11" fillId="0" borderId="0">
      <alignment vertical="center"/>
    </xf>
    <xf numFmtId="0" fontId="11" fillId="0" borderId="0">
      <alignment vertical="center"/>
    </xf>
    <xf numFmtId="0" fontId="20" fillId="0" borderId="0"/>
    <xf numFmtId="0" fontId="20" fillId="0" borderId="0"/>
    <xf numFmtId="0" fontId="20" fillId="0" borderId="0"/>
    <xf numFmtId="0" fontId="43" fillId="0" borderId="0"/>
    <xf numFmtId="0" fontId="20" fillId="0" borderId="0">
      <alignment vertical="center"/>
    </xf>
    <xf numFmtId="0" fontId="11" fillId="0" borderId="0">
      <alignment vertical="center"/>
    </xf>
    <xf numFmtId="0" fontId="43" fillId="0" borderId="0">
      <alignment vertical="center"/>
    </xf>
    <xf numFmtId="0" fontId="20" fillId="0" borderId="0"/>
    <xf numFmtId="0" fontId="11" fillId="46" borderId="30" applyNumberFormat="0" applyFont="0" applyAlignment="0" applyProtection="0">
      <alignment vertical="center"/>
    </xf>
    <xf numFmtId="0" fontId="20" fillId="0" borderId="0">
      <alignment vertical="center"/>
    </xf>
    <xf numFmtId="0" fontId="20" fillId="0" borderId="0"/>
    <xf numFmtId="0" fontId="11" fillId="0" borderId="0" applyNumberFormat="0" applyFont="0" applyFill="0" applyBorder="0" applyAlignment="0" applyProtection="0"/>
    <xf numFmtId="0" fontId="11" fillId="0" borderId="0">
      <alignment vertical="center"/>
    </xf>
    <xf numFmtId="0" fontId="11" fillId="0" borderId="0">
      <alignment vertical="center"/>
    </xf>
    <xf numFmtId="0" fontId="20" fillId="0" borderId="0">
      <alignment vertical="center"/>
    </xf>
    <xf numFmtId="0" fontId="11" fillId="0" borderId="0">
      <alignment vertical="center"/>
    </xf>
    <xf numFmtId="203" fontId="11" fillId="0" borderId="0" applyFont="0" applyFill="0" applyBorder="0" applyAlignment="0" applyProtection="0"/>
    <xf numFmtId="0" fontId="20" fillId="0" borderId="0"/>
    <xf numFmtId="0" fontId="20" fillId="0" borderId="0"/>
    <xf numFmtId="0" fontId="134" fillId="0" borderId="0" applyNumberFormat="0" applyFill="0" applyBorder="0" applyAlignment="0" applyProtection="0">
      <alignment vertical="top"/>
      <protection locked="0"/>
    </xf>
    <xf numFmtId="0" fontId="135" fillId="0" borderId="0" applyNumberFormat="0" applyFill="0" applyBorder="0" applyAlignment="0" applyProtection="0"/>
    <xf numFmtId="0" fontId="131" fillId="0" borderId="0" applyFill="0" applyBorder="0" applyAlignment="0"/>
    <xf numFmtId="0" fontId="61" fillId="15" borderId="0" applyNumberFormat="0" applyBorder="0" applyAlignment="0" applyProtection="0">
      <alignment vertical="center"/>
    </xf>
    <xf numFmtId="0" fontId="37" fillId="3" borderId="0" applyNumberFormat="0" applyBorder="0" applyAlignment="0" applyProtection="0">
      <alignment vertical="center"/>
    </xf>
    <xf numFmtId="0" fontId="89" fillId="3" borderId="0" applyNumberFormat="0" applyBorder="0" applyAlignment="0" applyProtection="0">
      <alignment vertical="center"/>
    </xf>
    <xf numFmtId="0" fontId="61" fillId="3" borderId="0" applyNumberFormat="0" applyBorder="0" applyAlignment="0" applyProtection="0">
      <alignment vertical="center"/>
    </xf>
    <xf numFmtId="0" fontId="61" fillId="15" borderId="0" applyNumberFormat="0" applyBorder="0" applyAlignment="0" applyProtection="0">
      <alignment vertical="center"/>
    </xf>
    <xf numFmtId="0" fontId="61" fillId="3" borderId="0" applyNumberFormat="0" applyBorder="0" applyAlignment="0" applyProtection="0">
      <alignment vertical="center"/>
    </xf>
    <xf numFmtId="0" fontId="61" fillId="15" borderId="0" applyNumberFormat="0" applyBorder="0" applyAlignment="0" applyProtection="0">
      <alignment vertical="center"/>
    </xf>
    <xf numFmtId="0" fontId="89" fillId="3"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3" borderId="0" applyNumberFormat="0" applyBorder="0" applyAlignment="0" applyProtection="0">
      <alignment vertical="center"/>
    </xf>
    <xf numFmtId="0" fontId="109" fillId="15" borderId="0" applyNumberFormat="0" applyBorder="0" applyAlignment="0" applyProtection="0">
      <alignment vertical="center"/>
    </xf>
    <xf numFmtId="0" fontId="109"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37" fillId="15" borderId="0" applyNumberFormat="0" applyBorder="0" applyAlignment="0" applyProtection="0"/>
    <xf numFmtId="0" fontId="89" fillId="15" borderId="0" applyNumberFormat="0" applyBorder="0" applyAlignment="0" applyProtection="0">
      <alignment vertical="center"/>
    </xf>
    <xf numFmtId="0" fontId="37" fillId="15" borderId="0" applyNumberFormat="0" applyBorder="0" applyAlignment="0" applyProtection="0">
      <alignment vertical="center"/>
    </xf>
    <xf numFmtId="0" fontId="61" fillId="15" borderId="0" applyNumberFormat="0" applyBorder="0" applyAlignment="0" applyProtection="0">
      <alignment vertical="center"/>
    </xf>
    <xf numFmtId="0" fontId="136" fillId="3" borderId="0" applyNumberFormat="0" applyBorder="0" applyAlignment="0" applyProtection="0">
      <alignment vertical="center"/>
    </xf>
    <xf numFmtId="43" fontId="11" fillId="0" borderId="0" applyFont="0" applyFill="0" applyBorder="0" applyAlignment="0" applyProtection="0">
      <alignment vertical="center"/>
    </xf>
    <xf numFmtId="0" fontId="89" fillId="3" borderId="0" applyNumberFormat="0" applyBorder="0" applyAlignment="0" applyProtection="0">
      <alignment vertical="center"/>
    </xf>
    <xf numFmtId="0" fontId="55" fillId="57" borderId="0" applyNumberFormat="0" applyBorder="0" applyAlignment="0" applyProtection="0">
      <alignment vertical="center"/>
    </xf>
    <xf numFmtId="0" fontId="61" fillId="15" borderId="0" applyNumberFormat="0" applyBorder="0" applyAlignment="0" applyProtection="0">
      <alignment vertical="center"/>
    </xf>
    <xf numFmtId="0" fontId="61" fillId="3" borderId="0" applyNumberFormat="0" applyBorder="0" applyAlignment="0" applyProtection="0">
      <alignment vertical="center"/>
    </xf>
    <xf numFmtId="0" fontId="11" fillId="46" borderId="30" applyNumberFormat="0" applyFont="0" applyAlignment="0" applyProtection="0">
      <alignment vertical="center"/>
    </xf>
    <xf numFmtId="0" fontId="109" fillId="15" borderId="0" applyNumberFormat="0" applyBorder="0" applyAlignment="0" applyProtection="0">
      <alignment vertical="center"/>
    </xf>
    <xf numFmtId="0" fontId="109"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136" fillId="15" borderId="0" applyNumberFormat="0" applyBorder="0" applyAlignment="0" applyProtection="0">
      <alignment vertical="center"/>
    </xf>
    <xf numFmtId="0" fontId="136" fillId="15" borderId="0" applyNumberFormat="0" applyBorder="0" applyAlignment="0" applyProtection="0">
      <alignment vertical="center"/>
    </xf>
    <xf numFmtId="0" fontId="61" fillId="3" borderId="0" applyNumberFormat="0" applyBorder="0" applyAlignment="0" applyProtection="0">
      <alignment vertical="center"/>
    </xf>
    <xf numFmtId="0" fontId="109" fillId="15" borderId="0" applyNumberFormat="0" applyBorder="0" applyAlignment="0" applyProtection="0">
      <alignment vertical="center"/>
    </xf>
    <xf numFmtId="0" fontId="61" fillId="15" borderId="0" applyNumberFormat="0" applyBorder="0" applyAlignment="0" applyProtection="0">
      <alignment vertical="center"/>
    </xf>
    <xf numFmtId="0" fontId="109" fillId="15" borderId="0" applyNumberFormat="0" applyBorder="0" applyAlignment="0" applyProtection="0">
      <alignment vertical="center"/>
    </xf>
    <xf numFmtId="0" fontId="61" fillId="15" borderId="0" applyNumberFormat="0" applyBorder="0" applyAlignment="0" applyProtection="0">
      <alignment vertical="center"/>
    </xf>
    <xf numFmtId="0" fontId="109" fillId="15" borderId="0" applyNumberFormat="0" applyBorder="0" applyAlignment="0" applyProtection="0">
      <alignment vertical="center"/>
    </xf>
    <xf numFmtId="0" fontId="61" fillId="15" borderId="0" applyNumberFormat="0" applyBorder="0" applyAlignment="0" applyProtection="0">
      <alignment vertical="center"/>
    </xf>
    <xf numFmtId="0" fontId="109"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137" fillId="0" borderId="0" applyNumberFormat="0" applyFill="0" applyBorder="0" applyAlignment="0" applyProtection="0">
      <alignment vertical="top"/>
      <protection locked="0"/>
    </xf>
    <xf numFmtId="0" fontId="6" fillId="0" borderId="25" applyNumberFormat="0" applyFill="0" applyAlignment="0" applyProtection="0">
      <alignment vertical="center"/>
    </xf>
    <xf numFmtId="0" fontId="113" fillId="9" borderId="28" applyNumberFormat="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4" fillId="0" borderId="11" applyNumberFormat="0" applyFill="0" applyProtection="0">
      <alignment horizontal="left"/>
    </xf>
    <xf numFmtId="0" fontId="78" fillId="0" borderId="20" applyNumberFormat="0" applyFill="0" applyAlignment="0" applyProtection="0">
      <alignment vertical="center"/>
    </xf>
    <xf numFmtId="0" fontId="85" fillId="0" borderId="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176" fontId="85" fillId="0" borderId="0" applyFill="0" applyBorder="0" applyProtection="0">
      <alignment horizontal="right"/>
    </xf>
    <xf numFmtId="41" fontId="11" fillId="0" borderId="0" applyFont="0" applyFill="0" applyBorder="0" applyAlignment="0" applyProtection="0"/>
    <xf numFmtId="206" fontId="38" fillId="0" borderId="0" applyFont="0" applyFill="0" applyBorder="0" applyAlignment="0" applyProtection="0"/>
    <xf numFmtId="0" fontId="138" fillId="0" borderId="0"/>
    <xf numFmtId="0" fontId="55" fillId="60" borderId="0" applyNumberFormat="0" applyBorder="0" applyAlignment="0" applyProtection="0">
      <alignment vertical="center"/>
    </xf>
    <xf numFmtId="0" fontId="55" fillId="43" borderId="0" applyNumberFormat="0" applyBorder="0" applyAlignment="0" applyProtection="0">
      <alignment vertical="center"/>
    </xf>
    <xf numFmtId="0" fontId="55" fillId="62" borderId="0" applyNumberFormat="0" applyBorder="0" applyAlignment="0" applyProtection="0">
      <alignment vertical="center"/>
    </xf>
    <xf numFmtId="0" fontId="55" fillId="48" borderId="0" applyNumberFormat="0" applyBorder="0" applyAlignment="0" applyProtection="0">
      <alignment vertical="center"/>
    </xf>
    <xf numFmtId="0" fontId="55" fillId="57" borderId="0" applyNumberFormat="0" applyBorder="0" applyAlignment="0" applyProtection="0">
      <alignment vertical="center"/>
    </xf>
    <xf numFmtId="0" fontId="79" fillId="6" borderId="21" applyNumberFormat="0" applyAlignment="0" applyProtection="0">
      <alignment vertical="center"/>
    </xf>
    <xf numFmtId="1" fontId="44" fillId="0" borderId="11" applyFill="0" applyProtection="0">
      <alignment horizontal="center"/>
    </xf>
    <xf numFmtId="1" fontId="8" fillId="0" borderId="1">
      <alignment vertical="center"/>
      <protection locked="0"/>
    </xf>
    <xf numFmtId="228" fontId="11" fillId="0" borderId="0" applyFont="0" applyFill="0" applyBorder="0" applyAlignment="0" applyProtection="0"/>
    <xf numFmtId="0" fontId="44" fillId="0" borderId="0"/>
    <xf numFmtId="237" fontId="8" fillId="0" borderId="1">
      <alignment vertical="center"/>
      <protection locked="0"/>
    </xf>
    <xf numFmtId="0" fontId="52" fillId="0" borderId="0"/>
    <xf numFmtId="0" fontId="115" fillId="0" borderId="0"/>
    <xf numFmtId="0" fontId="108" fillId="0" borderId="0"/>
    <xf numFmtId="43" fontId="11" fillId="0" borderId="0" applyFont="0" applyFill="0" applyBorder="0" applyAlignment="0" applyProtection="0"/>
    <xf numFmtId="41" fontId="11" fillId="0" borderId="0" applyFont="0" applyFill="0" applyBorder="0" applyAlignment="0" applyProtection="0"/>
    <xf numFmtId="0" fontId="44" fillId="0" borderId="1" applyNumberFormat="0"/>
    <xf numFmtId="43" fontId="11" fillId="0" borderId="0" applyFont="0" applyFill="0" applyBorder="0" applyAlignment="0" applyProtection="0"/>
    <xf numFmtId="202" fontId="11" fillId="0" borderId="0" applyFont="0" applyFill="0" applyBorder="0" applyAlignment="0" applyProtection="0"/>
    <xf numFmtId="236" fontId="11" fillId="0" borderId="0" applyFont="0" applyFill="0" applyBorder="0" applyAlignment="0" applyProtection="0"/>
  </cellStyleXfs>
  <cellXfs count="226">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center" vertical="center"/>
    </xf>
    <xf numFmtId="218" fontId="3" fillId="0" borderId="0" xfId="0" applyNumberFormat="1" applyFont="1" applyAlignment="1">
      <alignment horizontal="center" vertical="center"/>
    </xf>
    <xf numFmtId="0" fontId="3" fillId="0" borderId="0" xfId="0" applyFont="1" applyAlignment="1">
      <alignment horizontal="center" vertical="center"/>
    </xf>
    <xf numFmtId="218" fontId="1" fillId="0" borderId="0" xfId="0" applyNumberFormat="1" applyFont="1" applyAlignment="1">
      <alignment horizontal="center" vertical="center"/>
    </xf>
    <xf numFmtId="0" fontId="4" fillId="0" borderId="1" xfId="0" applyFont="1" applyBorder="1" applyAlignment="1">
      <alignment horizontal="center" vertical="center"/>
    </xf>
    <xf numFmtId="218" fontId="4"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218"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left" vertical="center"/>
    </xf>
    <xf numFmtId="0" fontId="7" fillId="0" borderId="0" xfId="256" applyFont="1" applyFill="1" applyBorder="1" applyAlignment="1">
      <alignment horizontal="center" vertical="center" wrapText="1"/>
    </xf>
    <xf numFmtId="0" fontId="7" fillId="0" borderId="0" xfId="256" applyFont="1" applyFill="1" applyAlignment="1">
      <alignmen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238" fontId="1" fillId="0" borderId="1" xfId="0" applyNumberFormat="1" applyFont="1" applyFill="1" applyBorder="1" applyAlignment="1">
      <alignment horizontal="center" vertical="center" wrapText="1"/>
    </xf>
    <xf numFmtId="0" fontId="8" fillId="0" borderId="1" xfId="0" applyFont="1" applyFill="1" applyBorder="1" applyAlignment="1"/>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0" xfId="745" applyFont="1" applyFill="1" applyAlignment="1">
      <alignment vertical="center"/>
    </xf>
    <xf numFmtId="0" fontId="7" fillId="0" borderId="0" xfId="745" applyFont="1" applyFill="1" applyAlignment="1">
      <alignment horizontal="center" vertical="center"/>
    </xf>
    <xf numFmtId="0" fontId="12" fillId="0" borderId="0" xfId="745" applyFont="1" applyFill="1" applyAlignment="1">
      <alignment vertical="center"/>
    </xf>
    <xf numFmtId="0" fontId="13" fillId="0" borderId="0" xfId="745" applyFont="1" applyFill="1" applyAlignment="1">
      <alignment horizontal="center" vertical="center"/>
    </xf>
    <xf numFmtId="0" fontId="13" fillId="0" borderId="0" xfId="745" applyFont="1" applyFill="1" applyAlignment="1">
      <alignment vertical="center"/>
    </xf>
    <xf numFmtId="0" fontId="14" fillId="0" borderId="0" xfId="745" applyFont="1" applyFill="1" applyAlignment="1">
      <alignment horizontal="center" vertical="center"/>
    </xf>
    <xf numFmtId="0" fontId="15" fillId="0" borderId="1" xfId="745" applyFont="1" applyFill="1" applyBorder="1" applyAlignment="1">
      <alignment horizontal="center" vertical="center" wrapText="1"/>
    </xf>
    <xf numFmtId="0" fontId="15" fillId="2" borderId="1" xfId="745"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wrapText="1"/>
    </xf>
    <xf numFmtId="238" fontId="16" fillId="0" borderId="1" xfId="0" applyNumberFormat="1" applyFont="1" applyFill="1" applyBorder="1" applyAlignment="1">
      <alignment horizontal="center" vertical="center" wrapText="1"/>
    </xf>
    <xf numFmtId="238" fontId="16" fillId="0" borderId="1" xfId="745" applyNumberFormat="1" applyFont="1" applyFill="1" applyBorder="1" applyAlignment="1">
      <alignment horizontal="center" vertical="center" wrapText="1"/>
    </xf>
    <xf numFmtId="238" fontId="5" fillId="0" borderId="1" xfId="0" applyNumberFormat="1" applyFont="1" applyFill="1" applyBorder="1" applyAlignment="1" applyProtection="1">
      <alignment vertical="center" wrapText="1"/>
    </xf>
    <xf numFmtId="0" fontId="16" fillId="2" borderId="1" xfId="0" applyFont="1" applyFill="1" applyBorder="1" applyAlignment="1" applyProtection="1">
      <alignment horizontal="center" vertical="center" wrapText="1"/>
    </xf>
    <xf numFmtId="3" fontId="5" fillId="0" borderId="1" xfId="745" applyNumberFormat="1" applyFont="1" applyFill="1" applyBorder="1" applyAlignment="1" applyProtection="1">
      <alignment vertical="center" wrapText="1"/>
    </xf>
    <xf numFmtId="0" fontId="17" fillId="0" borderId="1" xfId="745" applyFont="1" applyFill="1" applyBorder="1" applyAlignment="1">
      <alignment vertical="center" wrapText="1"/>
    </xf>
    <xf numFmtId="238" fontId="18" fillId="0" borderId="1" xfId="745" applyNumberFormat="1" applyFont="1" applyFill="1" applyBorder="1" applyAlignment="1">
      <alignment horizontal="center" vertical="center" wrapText="1"/>
    </xf>
    <xf numFmtId="238" fontId="17" fillId="0" borderId="1" xfId="745" applyNumberFormat="1" applyFont="1" applyFill="1" applyBorder="1" applyAlignment="1">
      <alignment vertical="center" wrapText="1"/>
    </xf>
    <xf numFmtId="0" fontId="5" fillId="0" borderId="1" xfId="0" applyFont="1" applyFill="1" applyBorder="1" applyAlignment="1">
      <alignment vertical="center" wrapText="1"/>
    </xf>
    <xf numFmtId="238" fontId="17" fillId="0" borderId="1" xfId="0" applyNumberFormat="1" applyFont="1" applyFill="1" applyBorder="1" applyAlignment="1" applyProtection="1">
      <alignment horizontal="left" vertical="center" wrapText="1"/>
    </xf>
    <xf numFmtId="0" fontId="18" fillId="2" borderId="1" xfId="745" applyFont="1" applyFill="1" applyBorder="1" applyAlignment="1" applyProtection="1">
      <alignment horizontal="center" vertical="center" wrapText="1"/>
    </xf>
    <xf numFmtId="238" fontId="19" fillId="0" borderId="1" xfId="0" applyNumberFormat="1" applyFont="1" applyFill="1" applyBorder="1" applyAlignment="1" applyProtection="1">
      <alignment vertical="center" wrapText="1"/>
    </xf>
    <xf numFmtId="0" fontId="16" fillId="0" borderId="1" xfId="745" applyFont="1" applyFill="1" applyBorder="1" applyAlignment="1">
      <alignment horizontal="center" vertical="center" wrapText="1"/>
    </xf>
    <xf numFmtId="0" fontId="17" fillId="0" borderId="1" xfId="0" applyFont="1" applyFill="1" applyBorder="1" applyAlignment="1">
      <alignment horizontal="left" vertical="center" wrapText="1"/>
    </xf>
    <xf numFmtId="238" fontId="17"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238" fontId="17" fillId="0" borderId="1" xfId="0" applyNumberFormat="1" applyFont="1" applyFill="1" applyBorder="1" applyAlignment="1" applyProtection="1">
      <alignment vertical="center" wrapText="1"/>
    </xf>
    <xf numFmtId="238" fontId="16" fillId="0" borderId="1" xfId="745" applyNumberFormat="1" applyFont="1" applyFill="1" applyBorder="1" applyAlignment="1">
      <alignment vertical="center" wrapText="1"/>
    </xf>
    <xf numFmtId="0" fontId="17" fillId="0" borderId="1" xfId="0" applyFont="1" applyFill="1" applyBorder="1" applyAlignment="1">
      <alignment horizontal="center" vertical="center" wrapText="1"/>
    </xf>
    <xf numFmtId="238" fontId="18" fillId="0" borderId="1" xfId="0" applyNumberFormat="1" applyFont="1" applyFill="1" applyBorder="1" applyAlignment="1">
      <alignment horizontal="center" vertical="center" wrapText="1"/>
    </xf>
    <xf numFmtId="238" fontId="17" fillId="0" borderId="1" xfId="0" applyNumberFormat="1" applyFont="1" applyFill="1" applyBorder="1" applyAlignment="1">
      <alignment horizontal="center" vertical="center" wrapText="1"/>
    </xf>
    <xf numFmtId="0" fontId="0" fillId="0" borderId="0" xfId="0" applyAlignment="1">
      <alignment vertical="center" wrapText="1"/>
    </xf>
    <xf numFmtId="0" fontId="20" fillId="0" borderId="0" xfId="747" applyFont="1" applyFill="1" applyAlignment="1">
      <alignment vertical="center"/>
    </xf>
    <xf numFmtId="0" fontId="20" fillId="0" borderId="0" xfId="747" applyFont="1" applyFill="1" applyAlignment="1"/>
    <xf numFmtId="0" fontId="20" fillId="0" borderId="0" xfId="747" applyFont="1" applyFill="1" applyAlignment="1">
      <alignment wrapText="1"/>
    </xf>
    <xf numFmtId="0" fontId="7" fillId="0" borderId="0" xfId="747" applyFont="1" applyFill="1" applyBorder="1" applyAlignment="1">
      <alignment horizontal="center" vertical="center" wrapText="1"/>
    </xf>
    <xf numFmtId="0" fontId="7" fillId="0" borderId="0" xfId="747" applyFont="1" applyFill="1" applyAlignment="1"/>
    <xf numFmtId="0" fontId="7" fillId="0" borderId="0" xfId="747" applyFont="1" applyFill="1" applyAlignment="1">
      <alignment wrapText="1"/>
    </xf>
    <xf numFmtId="0" fontId="21" fillId="0" borderId="0" xfId="747" applyFont="1" applyFill="1" applyBorder="1" applyAlignment="1">
      <alignment horizontal="left" vertical="center" wrapText="1"/>
    </xf>
    <xf numFmtId="0" fontId="8" fillId="0" borderId="8" xfId="747" applyFont="1" applyFill="1" applyBorder="1" applyAlignment="1">
      <alignment horizontal="center" vertical="center" wrapText="1"/>
    </xf>
    <xf numFmtId="0" fontId="22" fillId="0" borderId="1" xfId="747" applyFont="1" applyFill="1" applyBorder="1" applyAlignment="1">
      <alignment horizontal="center" vertical="center" wrapText="1"/>
    </xf>
    <xf numFmtId="0" fontId="22" fillId="0" borderId="1" xfId="747" applyFont="1" applyFill="1" applyBorder="1" applyAlignment="1">
      <alignment horizontal="center" vertical="center"/>
    </xf>
    <xf numFmtId="0" fontId="23" fillId="0" borderId="1" xfId="747" applyFont="1" applyFill="1" applyBorder="1" applyAlignment="1">
      <alignment horizontal="center" vertical="center" wrapText="1"/>
    </xf>
    <xf numFmtId="0" fontId="0" fillId="0" borderId="1" xfId="0" applyBorder="1" applyAlignment="1">
      <alignment horizontal="center" vertical="center"/>
    </xf>
    <xf numFmtId="0" fontId="8" fillId="0" borderId="1" xfId="747" applyFont="1" applyFill="1" applyBorder="1" applyAlignment="1">
      <alignment horizontal="center" vertical="center"/>
    </xf>
    <xf numFmtId="0" fontId="5" fillId="0" borderId="1" xfId="747" applyFont="1" applyFill="1" applyBorder="1" applyAlignment="1">
      <alignment horizontal="center" vertical="center"/>
    </xf>
    <xf numFmtId="0" fontId="5" fillId="0" borderId="1" xfId="747" applyFont="1" applyFill="1" applyBorder="1" applyAlignment="1">
      <alignment horizontal="left" vertical="center" wrapText="1"/>
    </xf>
    <xf numFmtId="238" fontId="16" fillId="2" borderId="1" xfId="0" applyNumberFormat="1" applyFont="1" applyFill="1" applyBorder="1" applyAlignment="1" applyProtection="1">
      <alignment horizontal="center" vertical="center"/>
    </xf>
    <xf numFmtId="0" fontId="24" fillId="0" borderId="1" xfId="0" applyFont="1" applyBorder="1" applyAlignment="1">
      <alignment horizontal="center" vertical="center"/>
    </xf>
    <xf numFmtId="0" fontId="21" fillId="0" borderId="1" xfId="747" applyFont="1" applyFill="1" applyBorder="1" applyAlignment="1">
      <alignment horizontal="left" vertical="center" wrapText="1"/>
    </xf>
    <xf numFmtId="0" fontId="17" fillId="0" borderId="5" xfId="747" applyFont="1" applyFill="1" applyBorder="1" applyAlignment="1">
      <alignment horizontal="center" vertical="center"/>
    </xf>
    <xf numFmtId="0" fontId="17" fillId="0" borderId="6" xfId="747" applyFont="1" applyFill="1" applyBorder="1" applyAlignment="1">
      <alignment horizontal="center" vertical="center"/>
    </xf>
    <xf numFmtId="0" fontId="21" fillId="0" borderId="1" xfId="747" applyFont="1" applyFill="1" applyBorder="1" applyAlignment="1">
      <alignment horizontal="center" vertical="center"/>
    </xf>
    <xf numFmtId="0" fontId="18" fillId="0" borderId="1" xfId="747" applyFont="1" applyFill="1" applyBorder="1" applyAlignment="1">
      <alignment horizontal="center" vertical="center"/>
    </xf>
    <xf numFmtId="0" fontId="5" fillId="0" borderId="5" xfId="747" applyFont="1" applyFill="1" applyBorder="1" applyAlignment="1">
      <alignment horizontal="center" vertical="center"/>
    </xf>
    <xf numFmtId="0" fontId="5" fillId="0" borderId="7" xfId="747" applyFont="1" applyFill="1" applyBorder="1" applyAlignment="1">
      <alignment horizontal="center" vertical="center"/>
    </xf>
    <xf numFmtId="0" fontId="25" fillId="0" borderId="5" xfId="747" applyFont="1" applyFill="1" applyBorder="1" applyAlignment="1">
      <alignment horizontal="center" vertical="center"/>
    </xf>
    <xf numFmtId="0" fontId="25" fillId="0" borderId="6" xfId="747" applyFont="1" applyFill="1" applyBorder="1" applyAlignment="1">
      <alignment horizontal="center" vertical="center"/>
    </xf>
    <xf numFmtId="0" fontId="25" fillId="0" borderId="7" xfId="747" applyFont="1" applyFill="1" applyBorder="1" applyAlignment="1">
      <alignment horizontal="center" vertical="center"/>
    </xf>
    <xf numFmtId="0" fontId="21" fillId="0" borderId="1" xfId="747" applyFont="1" applyFill="1" applyBorder="1" applyAlignment="1">
      <alignment horizontal="center" vertical="center" wrapText="1"/>
    </xf>
    <xf numFmtId="0" fontId="0" fillId="0" borderId="1" xfId="0" applyBorder="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center" vertical="center"/>
    </xf>
    <xf numFmtId="218" fontId="0" fillId="0" borderId="0" xfId="0" applyNumberFormat="1" applyAlignment="1">
      <alignment vertical="center"/>
    </xf>
    <xf numFmtId="0" fontId="26"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right" vertical="center" wrapText="1"/>
    </xf>
    <xf numFmtId="0" fontId="27" fillId="0" borderId="1" xfId="0" applyFont="1" applyFill="1" applyBorder="1" applyAlignment="1">
      <alignment horizontal="center" vertical="center" wrapText="1"/>
    </xf>
    <xf numFmtId="218" fontId="27"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vertical="center" wrapText="1"/>
    </xf>
    <xf numFmtId="218"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218" fontId="16" fillId="0" borderId="1" xfId="0" applyNumberFormat="1" applyFont="1" applyFill="1" applyBorder="1" applyAlignment="1">
      <alignment horizontal="center" vertical="center" wrapText="1"/>
    </xf>
    <xf numFmtId="218" fontId="16" fillId="0" borderId="1" xfId="0" applyNumberFormat="1" applyFont="1" applyBorder="1" applyAlignment="1">
      <alignment horizontal="center"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28" fillId="0" borderId="1" xfId="0" applyFont="1" applyBorder="1" applyAlignment="1">
      <alignment horizontal="center" vertical="center" wrapText="1"/>
    </xf>
    <xf numFmtId="218" fontId="4" fillId="0" borderId="1" xfId="0" applyNumberFormat="1" applyFont="1" applyFill="1" applyBorder="1" applyAlignment="1">
      <alignment horizontal="center" vertical="center"/>
    </xf>
    <xf numFmtId="0" fontId="5" fillId="0" borderId="2"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2" xfId="0" applyFont="1" applyFill="1" applyBorder="1" applyAlignment="1">
      <alignment horizontal="left" vertical="center" wrapText="1"/>
    </xf>
    <xf numFmtId="218" fontId="18"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0" fillId="0" borderId="1" xfId="0" applyBorder="1" applyAlignment="1">
      <alignment vertical="center"/>
    </xf>
    <xf numFmtId="0" fontId="30" fillId="0" borderId="0" xfId="0" applyFont="1" applyAlignment="1">
      <alignment horizontal="center" vertical="center"/>
    </xf>
    <xf numFmtId="0" fontId="31" fillId="0" borderId="0" xfId="0" applyFont="1">
      <alignment vertical="center"/>
    </xf>
    <xf numFmtId="0" fontId="32" fillId="0" borderId="0" xfId="0" applyFont="1">
      <alignment vertical="center"/>
    </xf>
    <xf numFmtId="10" fontId="0" fillId="0" borderId="0" xfId="0" applyNumberFormat="1">
      <alignment vertical="center"/>
    </xf>
    <xf numFmtId="0" fontId="33" fillId="0" borderId="0" xfId="0" applyFont="1" applyAlignment="1">
      <alignment horizontal="center" vertical="center"/>
    </xf>
    <xf numFmtId="0" fontId="27" fillId="0" borderId="0" xfId="0" applyFont="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right" vertical="center"/>
    </xf>
    <xf numFmtId="0" fontId="1" fillId="0" borderId="8" xfId="0" applyFont="1" applyBorder="1" applyAlignment="1">
      <alignment horizontal="center" vertical="center"/>
    </xf>
    <xf numFmtId="0" fontId="27" fillId="0" borderId="1" xfId="0" applyFont="1" applyBorder="1" applyAlignment="1">
      <alignment horizontal="center" vertical="center" wrapText="1"/>
    </xf>
    <xf numFmtId="0" fontId="15" fillId="2" borderId="1" xfId="0" applyFont="1" applyFill="1" applyBorder="1" applyAlignment="1" applyProtection="1">
      <alignment horizontal="center" vertical="center" wrapText="1"/>
    </xf>
    <xf numFmtId="10" fontId="27" fillId="0" borderId="1" xfId="0" applyNumberFormat="1" applyFont="1" applyBorder="1" applyAlignment="1">
      <alignment horizontal="center" vertical="center"/>
    </xf>
    <xf numFmtId="0" fontId="30" fillId="0" borderId="0" xfId="0" applyFont="1" applyFill="1" applyAlignment="1">
      <alignment horizontal="center" vertical="center"/>
    </xf>
    <xf numFmtId="0" fontId="5" fillId="0" borderId="1" xfId="748" applyFont="1" applyFill="1" applyBorder="1" applyAlignment="1">
      <alignment horizontal="left" vertical="center" wrapText="1"/>
    </xf>
    <xf numFmtId="238" fontId="24" fillId="0" borderId="1" xfId="0" applyNumberFormat="1" applyFont="1" applyFill="1" applyBorder="1" applyAlignment="1">
      <alignment horizontal="center" vertical="center" wrapText="1"/>
    </xf>
    <xf numFmtId="238" fontId="24" fillId="0" borderId="1" xfId="0" applyNumberFormat="1" applyFont="1" applyFill="1" applyBorder="1" applyAlignment="1">
      <alignment horizontal="center" vertical="center"/>
    </xf>
    <xf numFmtId="238" fontId="24" fillId="0" borderId="1" xfId="0" applyNumberFormat="1" applyFont="1" applyBorder="1" applyAlignment="1">
      <alignment horizontal="center" vertical="center"/>
    </xf>
    <xf numFmtId="0" fontId="31" fillId="0" borderId="0" xfId="0" applyFont="1" applyFill="1">
      <alignment vertic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pplyProtection="1">
      <alignment vertical="center" wrapText="1"/>
    </xf>
    <xf numFmtId="0" fontId="5" fillId="2" borderId="1" xfId="748" applyFont="1" applyFill="1" applyBorder="1" applyAlignment="1">
      <alignment vertical="center" wrapText="1"/>
    </xf>
    <xf numFmtId="0" fontId="5" fillId="2" borderId="1" xfId="0" applyNumberFormat="1" applyFont="1" applyFill="1" applyBorder="1" applyAlignment="1" applyProtection="1">
      <alignment horizontal="left" vertical="center"/>
    </xf>
    <xf numFmtId="238" fontId="16" fillId="0" borderId="1" xfId="0" applyNumberFormat="1" applyFont="1" applyFill="1" applyBorder="1" applyAlignment="1" applyProtection="1">
      <alignment horizontal="center" vertical="center" wrapText="1"/>
    </xf>
    <xf numFmtId="0" fontId="5" fillId="0" borderId="1" xfId="748" applyFont="1" applyFill="1" applyBorder="1" applyAlignment="1">
      <alignment vertical="center" wrapText="1"/>
    </xf>
    <xf numFmtId="0" fontId="32" fillId="0" borderId="0" xfId="0" applyFont="1" applyFill="1">
      <alignment vertical="center"/>
    </xf>
    <xf numFmtId="0" fontId="17" fillId="0" borderId="1" xfId="748" applyFont="1" applyFill="1" applyBorder="1" applyAlignment="1">
      <alignment horizontal="center" vertical="center" wrapText="1"/>
    </xf>
    <xf numFmtId="238" fontId="18" fillId="0" borderId="1" xfId="748" applyNumberFormat="1" applyFont="1" applyFill="1" applyBorder="1" applyAlignment="1">
      <alignment horizontal="center" vertical="center" wrapText="1"/>
    </xf>
    <xf numFmtId="218" fontId="0" fillId="0" borderId="0" xfId="0" applyNumberFormat="1">
      <alignment vertical="center"/>
    </xf>
    <xf numFmtId="0" fontId="27" fillId="0" borderId="0" xfId="0" applyFont="1">
      <alignment vertical="center"/>
    </xf>
    <xf numFmtId="0" fontId="30" fillId="0" borderId="0" xfId="0" applyFont="1">
      <alignment vertical="center"/>
    </xf>
    <xf numFmtId="238" fontId="0" fillId="0" borderId="0" xfId="0" applyNumberFormat="1">
      <alignment vertical="center"/>
    </xf>
    <xf numFmtId="238" fontId="33" fillId="0" borderId="0" xfId="0" applyNumberFormat="1" applyFont="1" applyAlignment="1">
      <alignment horizontal="center" vertical="center"/>
    </xf>
    <xf numFmtId="0" fontId="1" fillId="0" borderId="0" xfId="0" applyFont="1">
      <alignment vertical="center"/>
    </xf>
    <xf numFmtId="238" fontId="1" fillId="0" borderId="8" xfId="0" applyNumberFormat="1" applyFont="1" applyBorder="1" applyAlignment="1">
      <alignment horizontal="center" vertical="center"/>
    </xf>
    <xf numFmtId="0" fontId="27" fillId="0" borderId="1" xfId="0" applyFont="1" applyBorder="1" applyAlignment="1">
      <alignment horizontal="center" vertical="center"/>
    </xf>
    <xf numFmtId="238" fontId="15" fillId="2" borderId="1" xfId="0" applyNumberFormat="1" applyFont="1" applyFill="1" applyBorder="1" applyAlignment="1" applyProtection="1">
      <alignment horizontal="center" vertical="center" wrapText="1"/>
    </xf>
    <xf numFmtId="238" fontId="34" fillId="0" borderId="1" xfId="0" applyNumberFormat="1" applyFont="1" applyFill="1" applyBorder="1" applyAlignment="1">
      <alignment horizontal="center" vertical="center"/>
    </xf>
    <xf numFmtId="0" fontId="1" fillId="0" borderId="1" xfId="0" applyFont="1" applyBorder="1">
      <alignment vertical="center"/>
    </xf>
    <xf numFmtId="238" fontId="34" fillId="0" borderId="1" xfId="0" applyNumberFormat="1" applyFont="1" applyBorder="1" applyAlignment="1">
      <alignment horizontal="center" vertical="center"/>
    </xf>
    <xf numFmtId="238" fontId="16" fillId="0" borderId="1" xfId="0" applyNumberFormat="1" applyFont="1" applyBorder="1" applyAlignment="1">
      <alignment horizontal="center" vertical="center"/>
    </xf>
    <xf numFmtId="0" fontId="11" fillId="0" borderId="0" xfId="745" applyAlignment="1">
      <alignment vertical="center" wrapText="1"/>
    </xf>
    <xf numFmtId="239" fontId="11" fillId="0" borderId="0" xfId="745" applyNumberFormat="1" applyAlignment="1">
      <alignment vertical="center" wrapText="1"/>
    </xf>
    <xf numFmtId="0" fontId="7" fillId="0" borderId="0" xfId="745" applyFont="1" applyAlignment="1" applyProtection="1">
      <alignment horizontal="center" vertical="center" wrapText="1"/>
    </xf>
    <xf numFmtId="0" fontId="15" fillId="0" borderId="0" xfId="745" applyFont="1" applyAlignment="1" applyProtection="1">
      <alignment horizontal="left" vertical="center" wrapText="1"/>
    </xf>
    <xf numFmtId="239" fontId="13" fillId="0" borderId="0" xfId="745" applyNumberFormat="1" applyFont="1" applyAlignment="1" applyProtection="1">
      <alignment vertical="center" wrapText="1"/>
    </xf>
    <xf numFmtId="239" fontId="5" fillId="0" borderId="0" xfId="745" applyNumberFormat="1" applyFont="1" applyAlignment="1" applyProtection="1">
      <alignment vertical="center" wrapText="1"/>
    </xf>
    <xf numFmtId="0" fontId="13" fillId="0" borderId="0" xfId="745" applyFont="1" applyAlignment="1" applyProtection="1">
      <alignment horizontal="right" vertical="center" wrapText="1"/>
    </xf>
    <xf numFmtId="0" fontId="15" fillId="0" borderId="1" xfId="745" applyFont="1" applyBorder="1" applyAlignment="1" applyProtection="1">
      <alignment horizontal="center" vertical="center" wrapText="1"/>
    </xf>
    <xf numFmtId="0" fontId="4" fillId="0" borderId="1" xfId="745" applyFont="1" applyBorder="1" applyAlignment="1" applyProtection="1">
      <alignment vertical="center" wrapText="1"/>
    </xf>
    <xf numFmtId="238" fontId="34" fillId="0" borderId="1" xfId="745" applyNumberFormat="1" applyFont="1" applyBorder="1" applyAlignment="1" applyProtection="1">
      <alignment horizontal="center" vertical="center" wrapText="1"/>
    </xf>
    <xf numFmtId="240" fontId="18" fillId="2" borderId="1" xfId="745" applyNumberFormat="1" applyFont="1" applyFill="1" applyBorder="1" applyAlignment="1" applyProtection="1">
      <alignment horizontal="center" vertical="center" wrapText="1"/>
    </xf>
    <xf numFmtId="0" fontId="5" fillId="2" borderId="1" xfId="745" applyFont="1" applyFill="1" applyBorder="1" applyAlignment="1" applyProtection="1">
      <alignment horizontal="left" vertical="center" wrapText="1"/>
    </xf>
    <xf numFmtId="0" fontId="5" fillId="0" borderId="1" xfId="745" applyFont="1" applyBorder="1" applyAlignment="1" applyProtection="1">
      <alignment vertical="center" wrapText="1"/>
    </xf>
    <xf numFmtId="0" fontId="1" fillId="0" borderId="1" xfId="745" applyFont="1" applyBorder="1" applyAlignment="1" applyProtection="1">
      <alignment vertical="center" wrapText="1"/>
    </xf>
    <xf numFmtId="238" fontId="24" fillId="2" borderId="1" xfId="745" applyNumberFormat="1" applyFont="1" applyFill="1" applyBorder="1" applyAlignment="1" applyProtection="1">
      <alignment horizontal="center" vertical="center" wrapText="1"/>
    </xf>
    <xf numFmtId="240" fontId="16" fillId="2" borderId="1" xfId="745" applyNumberFormat="1" applyFont="1" applyFill="1" applyBorder="1" applyAlignment="1" applyProtection="1">
      <alignment horizontal="center" vertical="center" wrapText="1"/>
    </xf>
    <xf numFmtId="238" fontId="24" fillId="0" borderId="1" xfId="745" applyNumberFormat="1" applyFont="1" applyBorder="1" applyAlignment="1" applyProtection="1">
      <alignment horizontal="center" vertical="center" wrapText="1"/>
    </xf>
    <xf numFmtId="0" fontId="1" fillId="0" borderId="1" xfId="745" applyFont="1" applyBorder="1" applyAlignment="1" applyProtection="1">
      <alignment horizontal="left" vertical="center" wrapText="1"/>
    </xf>
    <xf numFmtId="238" fontId="16" fillId="0" borderId="1" xfId="745" applyNumberFormat="1" applyFont="1" applyBorder="1" applyAlignment="1" applyProtection="1">
      <alignment horizontal="center" vertical="center" wrapText="1"/>
    </xf>
    <xf numFmtId="240" fontId="5" fillId="2" borderId="1" xfId="745" applyNumberFormat="1" applyFont="1" applyFill="1" applyBorder="1" applyAlignment="1" applyProtection="1">
      <alignment horizontal="left" vertical="center" wrapText="1"/>
    </xf>
    <xf numFmtId="240" fontId="34" fillId="0" borderId="1" xfId="745" applyNumberFormat="1" applyFont="1" applyBorder="1" applyAlignment="1" applyProtection="1">
      <alignment horizontal="center" vertical="center" wrapText="1"/>
    </xf>
    <xf numFmtId="238" fontId="34" fillId="0" borderId="0" xfId="745" applyNumberFormat="1" applyFont="1" applyAlignment="1">
      <alignment horizontal="center" vertical="center" wrapText="1"/>
    </xf>
    <xf numFmtId="0" fontId="17" fillId="0" borderId="1" xfId="745" applyFont="1" applyBorder="1" applyAlignment="1" applyProtection="1">
      <alignment horizontal="center" vertical="center" wrapText="1"/>
    </xf>
    <xf numFmtId="240" fontId="18" fillId="0" borderId="1" xfId="745" applyNumberFormat="1" applyFont="1" applyBorder="1" applyAlignment="1" applyProtection="1">
      <alignment horizontal="center" vertical="center" wrapText="1"/>
    </xf>
    <xf numFmtId="241" fontId="5" fillId="0" borderId="1" xfId="745" applyNumberFormat="1" applyFont="1" applyBorder="1" applyAlignment="1" applyProtection="1">
      <alignment horizontal="center" vertical="center" wrapText="1"/>
    </xf>
    <xf numFmtId="1" fontId="17" fillId="0" borderId="1" xfId="745" applyNumberFormat="1" applyFont="1" applyBorder="1" applyAlignment="1" applyProtection="1">
      <alignment horizontal="center" vertical="center" wrapText="1"/>
      <protection locked="0"/>
    </xf>
    <xf numFmtId="238" fontId="18" fillId="0" borderId="1" xfId="745" applyNumberFormat="1" applyFont="1" applyBorder="1" applyAlignment="1" applyProtection="1">
      <alignment horizontal="center" vertical="center" wrapText="1"/>
    </xf>
    <xf numFmtId="238" fontId="18" fillId="0" borderId="1" xfId="745" applyNumberFormat="1" applyFont="1" applyBorder="1" applyAlignment="1" applyProtection="1">
      <alignment horizontal="center" vertical="center" wrapText="1"/>
      <protection locked="0"/>
    </xf>
    <xf numFmtId="240" fontId="18" fillId="0" borderId="1" xfId="745" applyNumberFormat="1" applyFont="1" applyBorder="1" applyAlignment="1" applyProtection="1">
      <alignment horizontal="center" vertical="center" wrapText="1"/>
      <protection locked="0"/>
    </xf>
    <xf numFmtId="0" fontId="0" fillId="0" borderId="0" xfId="0" applyFont="1" applyFill="1" applyAlignment="1">
      <alignment vertical="center"/>
    </xf>
    <xf numFmtId="0" fontId="7" fillId="0" borderId="0" xfId="177" applyFont="1" applyFill="1" applyAlignment="1" applyProtection="1">
      <alignment horizontal="center" vertical="center"/>
    </xf>
    <xf numFmtId="0" fontId="16" fillId="0" borderId="0" xfId="177" applyFont="1" applyFill="1" applyAlignment="1">
      <alignment horizontal="center" vertical="center"/>
    </xf>
    <xf numFmtId="0" fontId="16" fillId="0" borderId="8" xfId="177" applyFont="1" applyFill="1" applyBorder="1" applyAlignment="1" applyProtection="1">
      <alignment horizontal="center" vertical="center"/>
    </xf>
    <xf numFmtId="0" fontId="16" fillId="0" borderId="8" xfId="177" applyFont="1" applyFill="1" applyBorder="1" applyAlignment="1" applyProtection="1">
      <alignment vertical="center"/>
    </xf>
    <xf numFmtId="0" fontId="35" fillId="0" borderId="8" xfId="177" applyFont="1" applyFill="1" applyBorder="1" applyAlignment="1" applyProtection="1">
      <alignment horizontal="right" vertical="center"/>
    </xf>
    <xf numFmtId="0" fontId="12" fillId="0" borderId="5" xfId="177" applyFont="1" applyFill="1" applyBorder="1" applyAlignment="1" applyProtection="1">
      <alignment horizontal="center" vertical="center"/>
    </xf>
    <xf numFmtId="0" fontId="12" fillId="0" borderId="6" xfId="177" applyFont="1" applyFill="1" applyBorder="1" applyAlignment="1" applyProtection="1">
      <alignment horizontal="center" vertical="center"/>
    </xf>
    <xf numFmtId="0" fontId="12" fillId="0" borderId="7" xfId="177" applyFont="1" applyFill="1" applyBorder="1" applyAlignment="1" applyProtection="1">
      <alignment horizontal="center" vertical="center"/>
    </xf>
    <xf numFmtId="0" fontId="12" fillId="0" borderId="1" xfId="177" applyFont="1" applyFill="1" applyBorder="1" applyAlignment="1" applyProtection="1">
      <alignment horizontal="center" vertical="center"/>
    </xf>
    <xf numFmtId="0" fontId="12" fillId="2" borderId="1" xfId="177" applyFont="1" applyFill="1" applyBorder="1" applyAlignment="1" applyProtection="1">
      <alignment horizontal="center" vertical="center"/>
    </xf>
    <xf numFmtId="0" fontId="12" fillId="2" borderId="1" xfId="177" applyFont="1" applyFill="1" applyBorder="1" applyAlignment="1" applyProtection="1">
      <alignment horizontal="center" vertical="center" wrapText="1"/>
    </xf>
    <xf numFmtId="0" fontId="36" fillId="2" borderId="1" xfId="177" applyFont="1" applyFill="1" applyBorder="1" applyAlignment="1" applyProtection="1">
      <alignment horizontal="center" vertical="center" wrapText="1"/>
    </xf>
    <xf numFmtId="0" fontId="17" fillId="2" borderId="1" xfId="177" applyFont="1" applyFill="1" applyBorder="1" applyAlignment="1" applyProtection="1">
      <alignment vertical="center" wrapText="1"/>
    </xf>
    <xf numFmtId="238" fontId="18" fillId="2" borderId="1" xfId="177" applyNumberFormat="1" applyFont="1" applyFill="1" applyBorder="1" applyAlignment="1" applyProtection="1">
      <alignment horizontal="center" vertical="center" wrapText="1"/>
    </xf>
    <xf numFmtId="238" fontId="18" fillId="2" borderId="1" xfId="177" applyNumberFormat="1" applyFont="1" applyFill="1" applyBorder="1" applyAlignment="1" applyProtection="1">
      <alignment horizontal="center" vertical="center"/>
    </xf>
    <xf numFmtId="238" fontId="17" fillId="2" borderId="1" xfId="177" applyNumberFormat="1" applyFont="1" applyFill="1" applyBorder="1" applyAlignment="1" applyProtection="1">
      <alignment horizontal="left" vertical="center" wrapText="1"/>
    </xf>
    <xf numFmtId="238" fontId="18" fillId="0" borderId="1" xfId="177" applyNumberFormat="1" applyFont="1" applyFill="1" applyBorder="1" applyAlignment="1">
      <alignment horizontal="center" vertical="center"/>
    </xf>
    <xf numFmtId="0" fontId="5" fillId="2" borderId="1" xfId="177" applyFont="1" applyFill="1" applyBorder="1" applyAlignment="1" applyProtection="1">
      <alignment vertical="center" wrapText="1"/>
    </xf>
    <xf numFmtId="238" fontId="16" fillId="2" borderId="1" xfId="177" applyNumberFormat="1" applyFont="1" applyFill="1" applyBorder="1" applyAlignment="1" applyProtection="1">
      <alignment horizontal="center" vertical="center" wrapText="1"/>
    </xf>
    <xf numFmtId="238" fontId="16" fillId="2" borderId="1" xfId="177" applyNumberFormat="1" applyFont="1" applyFill="1" applyBorder="1" applyAlignment="1" applyProtection="1">
      <alignment horizontal="center" vertical="center"/>
    </xf>
    <xf numFmtId="238" fontId="5" fillId="2" borderId="1" xfId="177" applyNumberFormat="1" applyFont="1" applyFill="1" applyBorder="1" applyAlignment="1" applyProtection="1">
      <alignment horizontal="left" vertical="center" wrapText="1"/>
    </xf>
    <xf numFmtId="238" fontId="16" fillId="0" borderId="1" xfId="177" applyNumberFormat="1" applyFont="1" applyFill="1" applyBorder="1" applyAlignment="1">
      <alignment horizontal="center" vertical="center"/>
    </xf>
    <xf numFmtId="238" fontId="1" fillId="0" borderId="1" xfId="0" applyNumberFormat="1" applyFont="1" applyFill="1" applyBorder="1" applyAlignment="1">
      <alignment vertical="center" wrapText="1"/>
    </xf>
    <xf numFmtId="238" fontId="0" fillId="0" borderId="1" xfId="0" applyNumberFormat="1" applyFont="1" applyFill="1" applyBorder="1" applyAlignment="1">
      <alignment vertical="center"/>
    </xf>
    <xf numFmtId="238" fontId="5" fillId="0" borderId="1" xfId="177" applyNumberFormat="1" applyFont="1" applyFill="1" applyBorder="1" applyAlignment="1" applyProtection="1">
      <alignment vertical="center" wrapText="1"/>
    </xf>
    <xf numFmtId="0" fontId="18" fillId="2" borderId="1" xfId="177" applyFont="1" applyFill="1" applyBorder="1" applyAlignment="1" applyProtection="1">
      <alignment vertical="center" wrapText="1"/>
    </xf>
    <xf numFmtId="238" fontId="16" fillId="2" borderId="1" xfId="177" applyNumberFormat="1" applyFont="1" applyFill="1" applyBorder="1" applyAlignment="1">
      <alignment horizontal="center" vertical="center"/>
    </xf>
    <xf numFmtId="238" fontId="24" fillId="2" borderId="1" xfId="0" applyNumberFormat="1" applyFont="1" applyFill="1" applyBorder="1" applyAlignment="1">
      <alignment horizontal="center" vertical="center"/>
    </xf>
    <xf numFmtId="238" fontId="16" fillId="2" borderId="5" xfId="177" applyNumberFormat="1" applyFont="1" applyFill="1" applyBorder="1" applyAlignment="1" applyProtection="1">
      <alignment horizontal="center" vertical="center"/>
    </xf>
    <xf numFmtId="238" fontId="5" fillId="0" borderId="1" xfId="177" applyNumberFormat="1" applyFont="1" applyFill="1" applyBorder="1" applyAlignment="1" applyProtection="1">
      <alignment horizontal="center" vertical="center"/>
    </xf>
    <xf numFmtId="238" fontId="5" fillId="0" borderId="1" xfId="177" applyNumberFormat="1" applyFont="1" applyFill="1" applyBorder="1" applyAlignment="1" applyProtection="1">
      <alignment horizontal="center" wrapText="1"/>
    </xf>
    <xf numFmtId="238" fontId="16" fillId="0" borderId="1" xfId="177" applyNumberFormat="1" applyFont="1" applyFill="1" applyBorder="1" applyAlignment="1" applyProtection="1">
      <alignment horizontal="center" vertical="center"/>
    </xf>
    <xf numFmtId="238" fontId="34" fillId="2" borderId="1" xfId="177" applyNumberFormat="1" applyFont="1" applyFill="1" applyBorder="1" applyAlignment="1" applyProtection="1">
      <alignment horizontal="center" vertical="center"/>
    </xf>
    <xf numFmtId="238" fontId="18" fillId="0" borderId="1" xfId="177" applyNumberFormat="1" applyFont="1" applyFill="1" applyBorder="1" applyAlignment="1" applyProtection="1">
      <alignment horizontal="center" vertical="center"/>
    </xf>
    <xf numFmtId="238" fontId="18" fillId="2" borderId="1" xfId="177" applyNumberFormat="1" applyFont="1" applyFill="1" applyBorder="1" applyAlignment="1" applyProtection="1">
      <alignment vertical="center"/>
    </xf>
    <xf numFmtId="238" fontId="17" fillId="2" borderId="1" xfId="177" applyNumberFormat="1" applyFont="1" applyFill="1" applyBorder="1" applyAlignment="1" applyProtection="1">
      <alignment horizontal="center" vertical="center" wrapText="1"/>
    </xf>
    <xf numFmtId="0" fontId="17" fillId="2" borderId="1" xfId="177" applyFont="1" applyFill="1" applyBorder="1" applyAlignment="1" applyProtection="1">
      <alignment horizontal="center" vertical="center" wrapText="1"/>
    </xf>
  </cellXfs>
  <cellStyles count="840">
    <cellStyle name="常规" xfId="0" builtinId="0"/>
    <cellStyle name="货币[0]" xfId="1" builtinId="7"/>
    <cellStyle name="だ[0]_Total (2)" xfId="2"/>
    <cellStyle name="好_05玉溪" xfId="3"/>
    <cellStyle name="货币" xfId="4" builtinId="4"/>
    <cellStyle name="Heading" xfId="5"/>
    <cellStyle name="20% - 强调文字颜色 3" xfId="6" builtinId="38"/>
    <cellStyle name="输入" xfId="7" builtinId="20"/>
    <cellStyle name="?…????è [0.00]_Region Orders (2)" xfId="8"/>
    <cellStyle name="だ_Total (2)" xfId="9"/>
    <cellStyle name="Normalny_Arkusz1" xfId="10"/>
    <cellStyle name="args.style" xfId="11"/>
    <cellStyle name="Accent2 - 40%" xfId="12"/>
    <cellStyle name="千位分隔[0]" xfId="13" builtinId="6"/>
    <cellStyle name="Calc Percent (1)" xfId="14"/>
    <cellStyle name="?…????è_Region Orders (2)" xfId="15"/>
    <cellStyle name="40% - 强调文字颜色 3" xfId="16" builtinId="39"/>
    <cellStyle name="?? 2 2" xfId="17"/>
    <cellStyle name="计算 2" xfId="18"/>
    <cellStyle name="差" xfId="19" builtinId="27"/>
    <cellStyle name="千位分隔" xfId="20" builtinId="3"/>
    <cellStyle name="Accent2 - 60%" xfId="21"/>
    <cellStyle name="差_奖励补助测算5.23新" xfId="22"/>
    <cellStyle name="日期" xfId="23"/>
    <cellStyle name="Unprotect" xfId="24"/>
    <cellStyle name="超链接" xfId="25" builtinId="8"/>
    <cellStyle name="60% - 强调文字颜色 3" xfId="26" builtinId="40"/>
    <cellStyle name="差_2009年一般性转移支付标准工资_奖励补助测算5.22测试" xfId="27"/>
    <cellStyle name="_2006年综合经营计划表（城北支行版5）" xfId="28"/>
    <cellStyle name="百分比" xfId="29" builtinId="5"/>
    <cellStyle name="_kcb" xfId="30"/>
    <cellStyle name="已访问的超链接" xfId="31" builtinId="9"/>
    <cellStyle name="_ET_STYLE_NoName_00__Sheet3" xfId="32"/>
    <cellStyle name="注释" xfId="33" builtinId="10"/>
    <cellStyle name="常规 6" xfId="34"/>
    <cellStyle name="60% - 强调文字颜色 2 3" xfId="35"/>
    <cellStyle name="entry" xfId="36"/>
    <cellStyle name="60% - 强调文字颜色 2" xfId="37" builtinId="36"/>
    <cellStyle name="Entered" xfId="38"/>
    <cellStyle name="PrePop Units (1)" xfId="39"/>
    <cellStyle name="标题 4" xfId="40" builtinId="19"/>
    <cellStyle name="差_教师绩效工资测算表（离退休按各地上报数测算）2009年1月1日" xfId="41"/>
    <cellStyle name="差_2007年政法部门业务指标" xfId="42"/>
    <cellStyle name="百分比 7" xfId="43"/>
    <cellStyle name="警告文本" xfId="44" builtinId="11"/>
    <cellStyle name="好_奖励补助测算5.23新" xfId="45"/>
    <cellStyle name="差_指标五" xfId="46"/>
    <cellStyle name="常规 5 2" xfId="47"/>
    <cellStyle name="Calc Units (0)" xfId="48"/>
    <cellStyle name="标题" xfId="49" builtinId="15"/>
    <cellStyle name="差_奖励补助测算5.22测试" xfId="50"/>
    <cellStyle name="Currency$[0]" xfId="51"/>
    <cellStyle name="解释性文本" xfId="52" builtinId="53"/>
    <cellStyle name="好_2020年部门预算" xfId="53"/>
    <cellStyle name="_国贸底稿zhj" xfId="54"/>
    <cellStyle name="标题 1" xfId="55" builtinId="16"/>
    <cellStyle name="百分比 4" xfId="56"/>
    <cellStyle name="0%" xfId="57"/>
    <cellStyle name="0,0_x000d__x000a_NA_x000d__x000a_" xfId="58"/>
    <cellStyle name="标题 2" xfId="59" builtinId="17"/>
    <cellStyle name="百分比 5" xfId="60"/>
    <cellStyle name="60% - 强调文字颜色 1" xfId="61" builtinId="32"/>
    <cellStyle name="标题 3" xfId="62" builtinId="18"/>
    <cellStyle name="桁区切り_１１月価格表" xfId="63"/>
    <cellStyle name="百分比 6" xfId="64"/>
    <cellStyle name="60% - 强调文字颜色 4" xfId="65" builtinId="44"/>
    <cellStyle name="_ZMN-赵王宾馆底稿" xfId="66"/>
    <cellStyle name="输出" xfId="67" builtinId="21"/>
    <cellStyle name="计算" xfId="68" builtinId="22"/>
    <cellStyle name="?? 2" xfId="69"/>
    <cellStyle name="Input" xfId="70"/>
    <cellStyle name="40% - 强调文字颜色 4 2" xfId="71"/>
    <cellStyle name="检查单元格" xfId="72" builtinId="23"/>
    <cellStyle name="20% - 强调文字颜色 6" xfId="73" builtinId="50"/>
    <cellStyle name="Link Units (1)" xfId="74"/>
    <cellStyle name="强调文字颜色 2" xfId="75" builtinId="33"/>
    <cellStyle name="_1123试算平衡表（模板）（马雪泉）" xfId="76"/>
    <cellStyle name="好_三季度－表二" xfId="77"/>
    <cellStyle name="Currency [0]" xfId="78"/>
    <cellStyle name="链接单元格" xfId="79" builtinId="24"/>
    <cellStyle name="差_教育厅提供义务教育及高中教师人数（2009年1月6日）" xfId="80"/>
    <cellStyle name="_2007年一季报(待披露0422)" xfId="81"/>
    <cellStyle name="汇总" xfId="82" builtinId="25"/>
    <cellStyle name="差_Book2" xfId="83"/>
    <cellStyle name="Enter Units (0)" xfId="84"/>
    <cellStyle name="好" xfId="85" builtinId="26"/>
    <cellStyle name="20% - 强调文字颜色 3 3" xfId="86"/>
    <cellStyle name="Heading 3" xfId="87"/>
    <cellStyle name="适中" xfId="88" builtinId="28"/>
    <cellStyle name="20% - 强调文字颜色 5" xfId="89" builtinId="46"/>
    <cellStyle name="常规 8 2" xfId="90"/>
    <cellStyle name="强调文字颜色 1" xfId="91" builtinId="29"/>
    <cellStyle name="20% - 强调文字颜色 1" xfId="92" builtinId="30"/>
    <cellStyle name="链接单元格 3" xfId="93"/>
    <cellStyle name="Link Units (0)" xfId="94"/>
    <cellStyle name="40% - 强调文字颜色 1" xfId="95" builtinId="31"/>
    <cellStyle name="输出 2" xfId="96"/>
    <cellStyle name="0.0%" xfId="97"/>
    <cellStyle name="Output Line Items" xfId="98"/>
    <cellStyle name="20% - 强调文字颜色 2" xfId="99" builtinId="34"/>
    <cellStyle name="40% - 强调文字颜色 2" xfId="100" builtinId="35"/>
    <cellStyle name="强调文字颜色 3" xfId="101" builtinId="37"/>
    <cellStyle name="_部门分解表" xfId="102"/>
    <cellStyle name="强调文字颜色 4" xfId="103" builtinId="41"/>
    <cellStyle name="PSChar" xfId="104"/>
    <cellStyle name="20% - 强调文字颜色 4" xfId="105" builtinId="42"/>
    <cellStyle name="计算 3" xfId="106"/>
    <cellStyle name="常规 2 2_Book1" xfId="107"/>
    <cellStyle name="?? 2 3" xfId="108"/>
    <cellStyle name="_特色理财产品统计表1" xfId="109"/>
    <cellStyle name="40% - 强调文字颜色 4" xfId="110" builtinId="43"/>
    <cellStyle name="强调文字颜色 5" xfId="111" builtinId="45"/>
    <cellStyle name="40% - 强调文字颜色 5" xfId="112" builtinId="47"/>
    <cellStyle name="F2" xfId="113"/>
    <cellStyle name="60% - 强调文字颜色 5" xfId="114" builtinId="48"/>
    <cellStyle name="差_2006年全省财力计算表（中央、决算）" xfId="115"/>
    <cellStyle name="强调文字颜色 6" xfId="116" builtinId="49"/>
    <cellStyle name="适中 2" xfId="117"/>
    <cellStyle name="好_业务工作量指标" xfId="118"/>
    <cellStyle name="1" xfId="119"/>
    <cellStyle name="40% - 强调文字颜色 6" xfId="120" builtinId="51"/>
    <cellStyle name="_弱电系统设备配置报价清单" xfId="121"/>
    <cellStyle name="F3" xfId="122"/>
    <cellStyle name="だ[0]_PLDT" xfId="123"/>
    <cellStyle name="60% - 强调文字颜色 6" xfId="124" builtinId="52"/>
    <cellStyle name="好_云南省2008年中小学教职工情况（教育厅提供20090101加工整理）" xfId="125"/>
    <cellStyle name="好_县级公安机关公用经费标准奖励测算方案（定稿）" xfId="126"/>
    <cellStyle name="????_Analysis of Loans" xfId="127"/>
    <cellStyle name="百分比 2 3" xfId="128"/>
    <cellStyle name="??_????????" xfId="129"/>
    <cellStyle name="Calc Percent (0)" xfId="130"/>
    <cellStyle name="?? 3" xfId="131"/>
    <cellStyle name="?? [0.00]_Analysis of Loans" xfId="132"/>
    <cellStyle name="?? 2_2011年战略性业务激励费用挂价表（0301）" xfId="133"/>
    <cellStyle name="Comma  - Style7" xfId="134"/>
    <cellStyle name="差_2009年一般性转移支付标准工资_奖励补助测算7.25 (version 1) (version 1)" xfId="135"/>
    <cellStyle name="_x0007_" xfId="136"/>
    <cellStyle name="??" xfId="137"/>
    <cellStyle name="?? [0]" xfId="138"/>
    <cellStyle name="Accent4 - 60%" xfId="139"/>
    <cellStyle name="捠壿 [0.00]_Region Orders (2)" xfId="140"/>
    <cellStyle name="烹拳_ +Foil &amp; -FOIL &amp; PAPER" xfId="141"/>
    <cellStyle name="???? [0.00]_Analysis of Loans" xfId="142"/>
    <cellStyle name="Percent[2]" xfId="143"/>
    <cellStyle name="style2" xfId="144"/>
    <cellStyle name="Warning Text" xfId="145"/>
    <cellStyle name="?鹎%U龡&amp;H?_x0008__x001c__x001c_?_x0007__x0001__x0001_" xfId="146"/>
    <cellStyle name="Calc Currency (0) 2" xfId="147"/>
    <cellStyle name="ColLevel_0" xfId="148"/>
    <cellStyle name="差_2006年水利统计指标统计表" xfId="149"/>
    <cellStyle name="@_text" xfId="150"/>
    <cellStyle name="_Total (2)" xfId="151"/>
    <cellStyle name="强调文字颜色 2 2" xfId="152"/>
    <cellStyle name="@ET_Style?CF_Style_1" xfId="153"/>
    <cellStyle name="_#2011六项定额预测表" xfId="154"/>
    <cellStyle name="40% - Accent2" xfId="155"/>
    <cellStyle name="好_2009年一般性转移支付标准工资_~4190974" xfId="156"/>
    <cellStyle name="_(电解铝)报表调整模板" xfId="157"/>
    <cellStyle name="Accent3 - 60%" xfId="158"/>
    <cellStyle name="Followed Hyperlink_8-邢台折~3" xfId="159"/>
    <cellStyle name="Linked Cells_Book1" xfId="160"/>
    <cellStyle name="_（黄岛电厂）报表" xfId="161"/>
    <cellStyle name="_~0254683" xfId="162"/>
    <cellStyle name="_~1542229" xfId="163"/>
    <cellStyle name="_2007年综合经营计划表样(计划处20061016)" xfId="164"/>
    <cellStyle name="_~1723196" xfId="165"/>
    <cellStyle name="KPMG Heading 3" xfId="166"/>
    <cellStyle name="_☆2010年综合经营计划长期摊销费测算表" xfId="167"/>
    <cellStyle name="Link Currency (0)" xfId="168"/>
    <cellStyle name="_0712中间业务通报0112" xfId="169"/>
    <cellStyle name="常规 2 2 2 2" xfId="170"/>
    <cellStyle name="差_奖励补助测算7.25" xfId="171"/>
    <cellStyle name="Millares_96 Risk" xfId="172"/>
    <cellStyle name="_07城北利润计划0" xfId="173"/>
    <cellStyle name="_财务处工作底稿-WB" xfId="174"/>
    <cellStyle name="好_2006年全省财力计算表（中央、决算）" xfId="175"/>
    <cellStyle name="_07年1月考核上报表" xfId="176"/>
    <cellStyle name="常规 18" xfId="177"/>
    <cellStyle name="_07年中间业务调整计划（报总行公司部20070731）" xfId="178"/>
    <cellStyle name="style" xfId="179"/>
    <cellStyle name="_07年利润测算" xfId="180"/>
    <cellStyle name="Comma  - Style8" xfId="181"/>
    <cellStyle name="_07年中间业务调整计划（报总行）" xfId="182"/>
    <cellStyle name="_2010年工资测算表0309" xfId="183"/>
    <cellStyle name="_1" xfId="184"/>
    <cellStyle name="_ZMN-3514底稿－年审" xfId="185"/>
    <cellStyle name="后继超级链接_NEGS" xfId="186"/>
    <cellStyle name="_1季度计划" xfId="187"/>
    <cellStyle name="差 2" xfId="188"/>
    <cellStyle name="好_2007年政法部门业务指标" xfId="189"/>
    <cellStyle name="_2005年综合经营计划表（调整后公式）" xfId="190"/>
    <cellStyle name="_2006年报表调整-常林股份公司(本部)" xfId="191"/>
    <cellStyle name="category" xfId="192"/>
    <cellStyle name="Comma  - Style3" xfId="193"/>
    <cellStyle name="_2006国贸报表及附注修改后" xfId="194"/>
    <cellStyle name="_2006年度报表" xfId="195"/>
    <cellStyle name="_2006年统筹外资金划拨" xfId="196"/>
    <cellStyle name="20% - Accent2" xfId="197"/>
    <cellStyle name="常规 2 2 3" xfId="198"/>
    <cellStyle name="_2006年综合经营计划表（云南行用表）" xfId="199"/>
    <cellStyle name="砯刽_PLDT" xfId="200"/>
    <cellStyle name="差_2009年一般性转移支付标准工资_不用软件计算9.1不考虑经费管理评价xl" xfId="201"/>
    <cellStyle name="_2007各网点中间业务月收入通报工作表070708" xfId="202"/>
    <cellStyle name="_2007年KPI计划分解表(部门上报样表)" xfId="203"/>
    <cellStyle name="0.00%" xfId="204"/>
    <cellStyle name="Grey" xfId="205"/>
    <cellStyle name="_2007综合经营计划表" xfId="206"/>
    <cellStyle name="_ET_STYLE_NoName_00__李波_标杆终端推广活动表" xfId="207"/>
    <cellStyle name="Column_Title" xfId="208"/>
    <cellStyle name="百分比 5 2" xfId="209"/>
    <cellStyle name="标题 2 2" xfId="210"/>
    <cellStyle name="_2008-7" xfId="211"/>
    <cellStyle name="_2008年存贷款内外部利率-供综合经营计划-20071227" xfId="212"/>
    <cellStyle name="_2008年中间业务计划（汇总）" xfId="213"/>
    <cellStyle name="分级显示行_1_13区汇总" xfId="214"/>
    <cellStyle name="差_汇总-县级财政报表附表" xfId="215"/>
    <cellStyle name="_2009-1" xfId="216"/>
    <cellStyle name="_kcb1" xfId="217"/>
    <cellStyle name="_20100326高清市院遂宁检察院1080P配置清单26日改" xfId="218"/>
    <cellStyle name="_2010年度六项费用计划（0310）" xfId="219"/>
    <cellStyle name="标题 1 3" xfId="220"/>
    <cellStyle name="差_副本73283696546880457822010-04-29 2" xfId="221"/>
    <cellStyle name="_2010年预算申报表(2010-02)v5二级行打印(拨备new)" xfId="222"/>
    <cellStyle name="_2011年各行基数及计划增量调查表（部门上报汇总）" xfId="223"/>
    <cellStyle name="好_2007年人员分部门统计表" xfId="224"/>
    <cellStyle name="60% - 强调文字颜色 6 2" xfId="225"/>
    <cellStyle name="_3543底稿王岚" xfId="226"/>
    <cellStyle name="_5303工厂底稿王岚" xfId="227"/>
    <cellStyle name="_8月各行减值计算" xfId="228"/>
    <cellStyle name="Subtotal" xfId="229"/>
    <cellStyle name="_Book1" xfId="230"/>
    <cellStyle name="好_汇总-县级财政报表附表" xfId="231"/>
    <cellStyle name="_Book1_1" xfId="232"/>
    <cellStyle name="_ZMN05年审底稿－桂林橡胶‘" xfId="233"/>
    <cellStyle name="Calc Percent (2)" xfId="234"/>
    <cellStyle name="F5" xfId="235"/>
    <cellStyle name="_计划表2－3：产品业务计划表" xfId="236"/>
    <cellStyle name="Accent2 - 20%" xfId="237"/>
    <cellStyle name="_Book1_2" xfId="238"/>
    <cellStyle name="F6" xfId="239"/>
    <cellStyle name="_Book1_3" xfId="240"/>
    <cellStyle name="F7" xfId="241"/>
    <cellStyle name="Heading 1" xfId="242"/>
    <cellStyle name="好_03昭通" xfId="243"/>
    <cellStyle name="_Book1_4" xfId="244"/>
    <cellStyle name="F8" xfId="245"/>
    <cellStyle name="20% - 强调文字颜色 3 2" xfId="246"/>
    <cellStyle name="Heading 2" xfId="247"/>
    <cellStyle name="EY House" xfId="248"/>
    <cellStyle name="_CCB.HO.New TB template.CCB PRC IAS Sorting.040223 trial run" xfId="249"/>
    <cellStyle name="style1" xfId="250"/>
    <cellStyle name="_ET_STYLE_NoName_00_" xfId="251"/>
    <cellStyle name="_ET_STYLE_NoName_00__Book1" xfId="252"/>
    <cellStyle name="wrap" xfId="253"/>
    <cellStyle name="_ET_STYLE_NoName_00__Book1_1" xfId="254"/>
    <cellStyle name="_ET_STYLE_NoName_00__李波" xfId="255"/>
    <cellStyle name="常规_2020年新增收入和债券拟分配表(1)_调整预算附件：直达及一般债劵资金" xfId="256"/>
    <cellStyle name="_ET_STYLE_NoName_00__李波_第三终端推广活动表" xfId="257"/>
    <cellStyle name="_ET_STYLE_NoName_00__李波_新品推广活动表" xfId="258"/>
    <cellStyle name="subhead" xfId="259"/>
    <cellStyle name="_IPO 财务报表" xfId="260"/>
    <cellStyle name="百分比 4_Book1" xfId="261"/>
    <cellStyle name="通貨 [0.00]_１１月価格表" xfId="262"/>
    <cellStyle name="_KPI指标体系表(定)" xfId="263"/>
    <cellStyle name="revised" xfId="264"/>
    <cellStyle name="差_2009年一般性转移支付标准工资_奖励补助测算5.23新" xfId="265"/>
    <cellStyle name="_ZMN年审底稿－黎明化工研究院" xfId="266"/>
    <cellStyle name="_ZMN原料厂底稿2005" xfId="267"/>
    <cellStyle name="_双沟集团长期投资" xfId="268"/>
    <cellStyle name="_常林股份2006合并报表" xfId="269"/>
    <cellStyle name="_综合考评2007" xfId="270"/>
    <cellStyle name="_钞币安防汇总" xfId="271"/>
    <cellStyle name="_城北支行2008年KPI计划考核上报样表" xfId="272"/>
    <cellStyle name="_川崎报表TB" xfId="273"/>
    <cellStyle name="_主要指标监测表0930" xfId="274"/>
    <cellStyle name="_川崎正式报表" xfId="275"/>
    <cellStyle name="e鯪9Y_x000b_" xfId="276"/>
    <cellStyle name="Input Cells 2" xfId="277"/>
    <cellStyle name="_单户" xfId="278"/>
    <cellStyle name="差_2008年县级公安保障标准落实奖励经费分配测算" xfId="279"/>
    <cellStyle name="RowLevel_0" xfId="280"/>
    <cellStyle name="_定稿表" xfId="281"/>
    <cellStyle name="_二级行主指表2009" xfId="282"/>
    <cellStyle name="差_~5676413" xfId="283"/>
    <cellStyle name="_方案附件13：2007综合经营计划表（云南）" xfId="284"/>
    <cellStyle name="_房租费计划" xfId="285"/>
    <cellStyle name="强调文字颜色 5 2" xfId="286"/>
    <cellStyle name="_费用" xfId="287"/>
    <cellStyle name="_审计资料清单附件3—2004年" xfId="288"/>
    <cellStyle name="_费用_Book1" xfId="289"/>
    <cellStyle name="_分行操作风险测算" xfId="290"/>
    <cellStyle name="20% - Accent1" xfId="291"/>
    <cellStyle name="Accent1 - 20%" xfId="292"/>
    <cellStyle name="_分解表（调整）" xfId="293"/>
    <cellStyle name="40% - 强调文字颜色 3 2" xfId="294"/>
    <cellStyle name="强调 3" xfId="295"/>
    <cellStyle name="_附件一 分行责任中心预算管理相关报表071212" xfId="296"/>
    <cellStyle name="60% - Accent2" xfId="297"/>
    <cellStyle name="常规 2 2" xfId="298"/>
    <cellStyle name="部门" xfId="299"/>
    <cellStyle name="_复件 IPO 财务报表" xfId="300"/>
    <cellStyle name="_公司部1210" xfId="301"/>
    <cellStyle name="_激励费用表" xfId="302"/>
    <cellStyle name="_计划表式口径1011（产品计划编制表）" xfId="303"/>
    <cellStyle name="Accent4" xfId="304"/>
    <cellStyle name="_济铁财务处税金底稿-WB" xfId="305"/>
    <cellStyle name="標準_1.中国建行主要会表格式" xfId="306"/>
    <cellStyle name="_减值测算相关报表（反馈计财部1212）" xfId="307"/>
    <cellStyle name="20% - Accent5" xfId="308"/>
    <cellStyle name="砯刽 [0]_PLDT" xfId="309"/>
    <cellStyle name="_建会〔2007〕209号附件：核算码与COA段值映射关系表" xfId="310"/>
    <cellStyle name="60% - 强调文字颜色 3 3" xfId="311"/>
    <cellStyle name="_经济资本系数20061129" xfId="312"/>
    <cellStyle name="Monétaire_!!!GO" xfId="313"/>
    <cellStyle name="差_0502通海县" xfId="314"/>
    <cellStyle name="_利润表科目的基本对照表4（马雪泉）" xfId="315"/>
    <cellStyle name="_林海股份报表2006" xfId="316"/>
    <cellStyle name="_期间费用1" xfId="317"/>
    <cellStyle name="_实业公司ZMN底稿" xfId="318"/>
    <cellStyle name="pricing" xfId="319"/>
    <cellStyle name="_取数" xfId="320"/>
    <cellStyle name="常规 12" xfId="321"/>
    <cellStyle name="_人力费用测算表" xfId="322"/>
    <cellStyle name="Accent5 - 60%" xfId="323"/>
    <cellStyle name="_沈阳化工股份报表06" xfId="324"/>
    <cellStyle name="_条线计划汇总" xfId="325"/>
    <cellStyle name="=C:\WINNT\SYSTEM32\COMMAND.COM" xfId="326"/>
    <cellStyle name="_同皓应收、票据、预收" xfId="327"/>
    <cellStyle name="汇总 2 2" xfId="328"/>
    <cellStyle name="_同皓应收账龄划分" xfId="329"/>
    <cellStyle name="千位分隔 4" xfId="330"/>
    <cellStyle name="标题 4 3" xfId="331"/>
    <cellStyle name="常规 6_Book1" xfId="332"/>
    <cellStyle name="差_2007年检察院案件数" xfId="333"/>
    <cellStyle name="_网络改造通信费用测算表（20090820）" xfId="334"/>
    <cellStyle name="Accent3" xfId="335"/>
    <cellStyle name="_新品推广活动表" xfId="336"/>
    <cellStyle name="_修改后的资产负债表科目对照表1021（马雪泉）" xfId="337"/>
    <cellStyle name="_预收其他应付内部往来" xfId="338"/>
    <cellStyle name="price" xfId="339"/>
    <cellStyle name="强调 2" xfId="340"/>
    <cellStyle name="_中间业务挂价表（公司部+500）2" xfId="341"/>
    <cellStyle name="60% - Accent1" xfId="342"/>
    <cellStyle name="む|靇Revenuenuesy L" xfId="343"/>
    <cellStyle name="{Comma [0]}" xfId="344"/>
    <cellStyle name="{Comma}" xfId="345"/>
    <cellStyle name="差 3" xfId="346"/>
    <cellStyle name="{Date}" xfId="347"/>
    <cellStyle name="{Month}" xfId="348"/>
    <cellStyle name="60% - Accent4" xfId="349"/>
    <cellStyle name="Input Cells_Book1" xfId="350"/>
    <cellStyle name="per.style" xfId="351"/>
    <cellStyle name="常规 2 4" xfId="352"/>
    <cellStyle name="{Thousand [0]}" xfId="353"/>
    <cellStyle name="PSInt" xfId="354"/>
    <cellStyle name="{Percent}" xfId="355"/>
    <cellStyle name="适中 3" xfId="356"/>
    <cellStyle name="{Thousand}" xfId="357"/>
    <cellStyle name="F4" xfId="358"/>
    <cellStyle name="差_2008云南省分县市中小学教职工统计表（教育厅提供）" xfId="359"/>
    <cellStyle name="{Z'0000(1 dec)}" xfId="360"/>
    <cellStyle name="{Z'0000(4 dec)}" xfId="361"/>
    <cellStyle name="20% - Accent3" xfId="362"/>
    <cellStyle name="20% - Accent4" xfId="363"/>
    <cellStyle name="20% - Accent6" xfId="364"/>
    <cellStyle name="差_奖励补助测算5.24冯铸" xfId="365"/>
    <cellStyle name="20% - 强调文字颜色 1 2" xfId="366"/>
    <cellStyle name="20% - 强调文字颜色 1 3" xfId="367"/>
    <cellStyle name="20% - 强调文字颜色 2 2" xfId="368"/>
    <cellStyle name="20% - 强调文字颜色 2 3" xfId="369"/>
    <cellStyle name="20% - 强调文字颜色 4 2" xfId="370"/>
    <cellStyle name="Mon閠aire_!!!GO" xfId="371"/>
    <cellStyle name="常规 4" xfId="372"/>
    <cellStyle name="Accent6_公安安全支出补充表5.14" xfId="373"/>
    <cellStyle name="20% - 强调文字颜色 4 3" xfId="374"/>
    <cellStyle name="Monétaire [0]_!!!GO" xfId="375"/>
    <cellStyle name="20% - 强调文字颜色 5 2" xfId="376"/>
    <cellStyle name="20% - 强调文字颜色 5 3" xfId="377"/>
    <cellStyle name="20% - 强调文字颜色 6 2" xfId="378"/>
    <cellStyle name="好_县级基础数据" xfId="379"/>
    <cellStyle name="差_业务工作量指标" xfId="380"/>
    <cellStyle name="20% - 强调文字颜色 6 3" xfId="381"/>
    <cellStyle name="40% - Accent1" xfId="382"/>
    <cellStyle name="40% - Accent3" xfId="383"/>
    <cellStyle name="40% - Accent4" xfId="384"/>
    <cellStyle name="Normal - Style1" xfId="385"/>
    <cellStyle name="警告文本 2" xfId="386"/>
    <cellStyle name="40% - Accent5" xfId="387"/>
    <cellStyle name="警告文本 3" xfId="388"/>
    <cellStyle name="40% - Accent6" xfId="389"/>
    <cellStyle name="差_指标四" xfId="390"/>
    <cellStyle name="40% - 强调文字颜色 1 2" xfId="391"/>
    <cellStyle name="常规 9 2" xfId="392"/>
    <cellStyle name="40% - 强调文字颜色 1 3" xfId="393"/>
    <cellStyle name="Accent1" xfId="394"/>
    <cellStyle name="40% - 强调文字颜色 2 2" xfId="395"/>
    <cellStyle name="40% - 强调文字颜色 2 3" xfId="396"/>
    <cellStyle name="40% - 强调文字颜色 3 3" xfId="397"/>
    <cellStyle name="Comma,0" xfId="398"/>
    <cellStyle name="40% - 强调文字颜色 4 3" xfId="399"/>
    <cellStyle name="好_2006年分析表" xfId="400"/>
    <cellStyle name="40% - 强调文字颜色 5 2" xfId="401"/>
    <cellStyle name="40% - 强调文字颜色 5 3" xfId="402"/>
    <cellStyle name="好_下半年禁毒办案经费分配2544.3万元" xfId="403"/>
    <cellStyle name="40% - 强调文字颜色 6 2" xfId="404"/>
    <cellStyle name="差_03昭通" xfId="405"/>
    <cellStyle name="40% - 强调文字颜色 6 3" xfId="406"/>
    <cellStyle name="60% - Accent3" xfId="407"/>
    <cellStyle name="强调文字颜色 4 2" xfId="408"/>
    <cellStyle name="60% - Accent5" xfId="409"/>
    <cellStyle name="强调文字颜色 4 3" xfId="410"/>
    <cellStyle name="好_检验表" xfId="411"/>
    <cellStyle name="60% - Accent6" xfId="412"/>
    <cellStyle name="t" xfId="413"/>
    <cellStyle name="60% - 强调文字颜色 1 2" xfId="414"/>
    <cellStyle name="商品名称" xfId="415"/>
    <cellStyle name="Heading 4" xfId="416"/>
    <cellStyle name="콤마 [0]_1.24분기 평가표 " xfId="417"/>
    <cellStyle name="60% - 强调文字颜色 1 3" xfId="418"/>
    <cellStyle name="常规 5" xfId="419"/>
    <cellStyle name="60% - 强调文字颜色 2 2" xfId="420"/>
    <cellStyle name="60% - 强调文字颜色 3 2" xfId="421"/>
    <cellStyle name="60% - 强调文字颜色 4 2" xfId="422"/>
    <cellStyle name="Neutral" xfId="423"/>
    <cellStyle name="差_奖励补助测算7.25 (version 1) (version 1)" xfId="424"/>
    <cellStyle name="60% - 强调文字颜色 4 3" xfId="425"/>
    <cellStyle name="60% - 强调文字颜色 5 2" xfId="426"/>
    <cellStyle name="60% - 强调文字颜色 5 3" xfId="427"/>
    <cellStyle name="Currency,2" xfId="428"/>
    <cellStyle name="60% - 强调文字颜色 6 3" xfId="429"/>
    <cellStyle name="6mal" xfId="430"/>
    <cellStyle name="Linked Cells 2" xfId="431"/>
    <cellStyle name="差_2006年基础数据" xfId="432"/>
    <cellStyle name="Accent1 - 40%" xfId="433"/>
    <cellStyle name="Accent1 - 60%" xfId="434"/>
    <cellStyle name="Accent1_公安安全支出补充表5.14" xfId="435"/>
    <cellStyle name="Percent [2]" xfId="436"/>
    <cellStyle name="t]_x000d__x000a_color schemes=默认 Windows_x000d__x000a__x000d__x000a_[color schemes]_x000d__x000a_Arizona=804000,FFFFFF,FFFFFF,0,FFFFFF,0,808040,C0C0C0,FFFFF" xfId="437"/>
    <cellStyle name="Accent2" xfId="438"/>
    <cellStyle name="Accent2_公安安全支出补充表5.14" xfId="439"/>
    <cellStyle name="Accent3 - 20%" xfId="440"/>
    <cellStyle name="Comma  - Style2" xfId="441"/>
    <cellStyle name="好_指标四" xfId="442"/>
    <cellStyle name="Milliers_!!!GO" xfId="443"/>
    <cellStyle name="Accent3 - 40%" xfId="444"/>
    <cellStyle name="好_0502通海县" xfId="445"/>
    <cellStyle name="Mon閠aire [0]_!!!GO" xfId="446"/>
    <cellStyle name="Accent3_公安安全支出补充表5.14" xfId="447"/>
    <cellStyle name="Accent4 - 20%" xfId="448"/>
    <cellStyle name="百分比 2 2 2" xfId="449"/>
    <cellStyle name="Accent4 - 40%" xfId="450"/>
    <cellStyle name="PrePop Currency (2)" xfId="451"/>
    <cellStyle name="百分比 2 4 2" xfId="452"/>
    <cellStyle name="Accent4_公安安全支出补充表5.14" xfId="453"/>
    <cellStyle name="Header1" xfId="454"/>
    <cellStyle name="好_2009年一般性转移支付标准工资_~5676413" xfId="455"/>
    <cellStyle name="Accent5" xfId="456"/>
    <cellStyle name="超级链接_NEGS" xfId="457"/>
    <cellStyle name="Accent5 - 20%" xfId="458"/>
    <cellStyle name="千分位[0]_ 白土" xfId="459"/>
    <cellStyle name="Accent5 - 40%" xfId="460"/>
    <cellStyle name="Accent5_公安安全支出补充表5.14" xfId="461"/>
    <cellStyle name="Accent6" xfId="462"/>
    <cellStyle name="好_M03" xfId="463"/>
    <cellStyle name="Accent6 - 20%" xfId="464"/>
    <cellStyle name="Accent6 - 40%" xfId="465"/>
    <cellStyle name="Accent6 - 60%" xfId="466"/>
    <cellStyle name="Bad" xfId="467"/>
    <cellStyle name="Calc Currency (0)" xfId="468"/>
    <cellStyle name="comma-d" xfId="469"/>
    <cellStyle name="霓付 [0]_ +Foil &amp; -FOIL &amp; PAPER" xfId="470"/>
    <cellStyle name="Calc Currency (0)_Book1" xfId="471"/>
    <cellStyle name="Enter Currency (0)" xfId="472"/>
    <cellStyle name="Calc Currency (2)" xfId="473"/>
    <cellStyle name="Calc Units (1)" xfId="474"/>
    <cellStyle name="常规 2 2 2 3" xfId="475"/>
    <cellStyle name="Currency$[2]" xfId="476"/>
    <cellStyle name="Calc Units (2)" xfId="477"/>
    <cellStyle name="Percent[0]" xfId="478"/>
    <cellStyle name="Percent_!!!GO" xfId="479"/>
    <cellStyle name="Calculation" xfId="480"/>
    <cellStyle name="差_530623_2006年县级财政报表附表" xfId="481"/>
    <cellStyle name="PSHeading" xfId="482"/>
    <cellStyle name="常规 15" xfId="483"/>
    <cellStyle name="Check Cell" xfId="484"/>
    <cellStyle name="Col Heads" xfId="485"/>
    <cellStyle name="Comma  - Style1" xfId="486"/>
    <cellStyle name="Comma  - Style4" xfId="487"/>
    <cellStyle name="汇总 2" xfId="488"/>
    <cellStyle name="Comma  - Style5" xfId="489"/>
    <cellStyle name="汇总 3" xfId="490"/>
    <cellStyle name="Comma  - Style6" xfId="491"/>
    <cellStyle name="Comma [0]" xfId="492"/>
    <cellStyle name="样式 1 2" xfId="493"/>
    <cellStyle name="Comma [00]" xfId="494"/>
    <cellStyle name="comma zerodec" xfId="495"/>
    <cellStyle name="Date_Book1" xfId="496"/>
    <cellStyle name="Comma,1" xfId="497"/>
    <cellStyle name="PrePop Units (0)" xfId="498"/>
    <cellStyle name="Comma,2" xfId="499"/>
    <cellStyle name="Comma[2]" xfId="500"/>
    <cellStyle name="好_指标五" xfId="501"/>
    <cellStyle name="差_云南省2008年中小学教职工情况（教育厅提供20090101加工整理）" xfId="502"/>
    <cellStyle name="Comma_ SG&amp;A Bridge " xfId="503"/>
    <cellStyle name="Date" xfId="504"/>
    <cellStyle name="差_2009年一般性转移支付标准工资_~5676413" xfId="505"/>
    <cellStyle name="Copied" xfId="506"/>
    <cellStyle name="COST1" xfId="507"/>
    <cellStyle name="百分比 2 4" xfId="508"/>
    <cellStyle name="差_县级基础数据" xfId="509"/>
    <cellStyle name="Currency [00]" xfId="510"/>
    <cellStyle name="Moneda [0]_96 Risk" xfId="511"/>
    <cellStyle name="Currency,0" xfId="512"/>
    <cellStyle name="Linked Cell" xfId="513"/>
    <cellStyle name="Currency\[0]" xfId="514"/>
    <cellStyle name="归盒啦_95" xfId="515"/>
    <cellStyle name="检查单元格 2" xfId="516"/>
    <cellStyle name="Currency_ SG&amp;A Bridge " xfId="517"/>
    <cellStyle name="好_~4190974" xfId="518"/>
    <cellStyle name="好_2007年检察院案件数" xfId="519"/>
    <cellStyle name="Currency1" xfId="520"/>
    <cellStyle name="Date Short" xfId="521"/>
    <cellStyle name="Dollar (zero dec)" xfId="522"/>
    <cellStyle name="百分比 2 2" xfId="523"/>
    <cellStyle name="Enter Currency (2)" xfId="524"/>
    <cellStyle name="Enter Units (1)" xfId="525"/>
    <cellStyle name="Enter Units (2)" xfId="526"/>
    <cellStyle name="entry box" xfId="527"/>
    <cellStyle name="好 2" xfId="528"/>
    <cellStyle name="差_00省级(定稿)" xfId="529"/>
    <cellStyle name="Euro" xfId="530"/>
    <cellStyle name="差_1110洱源县" xfId="531"/>
    <cellStyle name="Explanatory Text" xfId="532"/>
    <cellStyle name="强调文字颜色 1 2" xfId="533"/>
    <cellStyle name="Fixed" xfId="534"/>
    <cellStyle name="Good" xfId="535"/>
    <cellStyle name="常规 10" xfId="536"/>
    <cellStyle name="差_1003牟定县" xfId="537"/>
    <cellStyle name="HEADER" xfId="538"/>
    <cellStyle name="千分位_ 白土" xfId="539"/>
    <cellStyle name="Header2" xfId="540"/>
    <cellStyle name="Heading1" xfId="541"/>
    <cellStyle name="Heading2" xfId="542"/>
    <cellStyle name="差_地方配套按人均增幅控制8.31（调整结案率后）xl" xfId="543"/>
    <cellStyle name="差_0605石屏县" xfId="544"/>
    <cellStyle name="Hyperlink_8-邢台折~3" xfId="545"/>
    <cellStyle name="KPMG Heading 2" xfId="546"/>
    <cellStyle name="Input [yellow]" xfId="547"/>
    <cellStyle name="Input Cells" xfId="548"/>
    <cellStyle name="常规 2 10" xfId="549"/>
    <cellStyle name="强调文字颜色 3 3" xfId="550"/>
    <cellStyle name="KPMG Heading 1" xfId="551"/>
    <cellStyle name="KPMG Heading 4" xfId="552"/>
    <cellStyle name="好_1110洱源县" xfId="553"/>
    <cellStyle name="好_奖励补助测算7.25 (version 1) (version 1)" xfId="554"/>
    <cellStyle name="KPMG Normal" xfId="555"/>
    <cellStyle name="sstot" xfId="556"/>
    <cellStyle name="KPMG Normal Text" xfId="557"/>
    <cellStyle name="left" xfId="558"/>
    <cellStyle name="Link Currency (2)" xfId="559"/>
    <cellStyle name="Total" xfId="560"/>
    <cellStyle name="Link Units (2)" xfId="561"/>
    <cellStyle name="Linked Cells" xfId="562"/>
    <cellStyle name="Millares [0]_96 Risk" xfId="563"/>
    <cellStyle name="Milliers [0]_!!!GO" xfId="564"/>
    <cellStyle name="Model" xfId="565"/>
    <cellStyle name="Moneda_96 Risk" xfId="566"/>
    <cellStyle name="section" xfId="567"/>
    <cellStyle name="New Times Roman" xfId="568"/>
    <cellStyle name="no dec" xfId="569"/>
    <cellStyle name="Norma,_laroux_4_营业在建 (2)_E21" xfId="570"/>
    <cellStyle name="Normal" xfId="571"/>
    <cellStyle name="Normal_ SG&amp;A Bridge " xfId="572"/>
    <cellStyle name="Note" xfId="573"/>
    <cellStyle name="Output" xfId="574"/>
    <cellStyle name="Output Amounts" xfId="575"/>
    <cellStyle name="Percent [0%]" xfId="576"/>
    <cellStyle name="好_~5676413" xfId="577"/>
    <cellStyle name="好_高中教师人数（教育厅1.6日提供）" xfId="578"/>
    <cellStyle name="Percent [0.00%]" xfId="579"/>
    <cellStyle name="Percent [0]" xfId="580"/>
    <cellStyle name="标题 6" xfId="581"/>
    <cellStyle name="Percent [00]" xfId="582"/>
    <cellStyle name="标题 5" xfId="583"/>
    <cellStyle name="好_第一部分：综合全" xfId="584"/>
    <cellStyle name="Pourcentage_pldt" xfId="585"/>
    <cellStyle name="Prefilled" xfId="586"/>
    <cellStyle name="样式 1" xfId="587"/>
    <cellStyle name="PrePop Currency (0)" xfId="588"/>
    <cellStyle name="好_基础数据分析" xfId="589"/>
    <cellStyle name="强调 1" xfId="590"/>
    <cellStyle name="PrePop Units (2)" xfId="591"/>
    <cellStyle name="PSDate" xfId="592"/>
    <cellStyle name="PSDec" xfId="593"/>
    <cellStyle name="差_00省级(打印)" xfId="594"/>
    <cellStyle name="PSSpacer" xfId="595"/>
    <cellStyle name="RevList" xfId="596"/>
    <cellStyle name="RevList 2" xfId="597"/>
    <cellStyle name="标题1" xfId="598"/>
    <cellStyle name="好_00省级(打印)" xfId="599"/>
    <cellStyle name="桁区切り [0.00]_１１月価格表" xfId="600"/>
    <cellStyle name="SOR" xfId="601"/>
    <cellStyle name="Standard_AREAS" xfId="602"/>
    <cellStyle name="t_HVAC Equipment (3)" xfId="603"/>
    <cellStyle name="Text Indent A" xfId="604"/>
    <cellStyle name="差_05玉溪" xfId="605"/>
    <cellStyle name="Text Indent B" xfId="606"/>
    <cellStyle name="Text Indent C" xfId="607"/>
    <cellStyle name="好_2009年一般性转移支付标准工资" xfId="608"/>
    <cellStyle name="霓付_ +Foil &amp; -FOIL &amp; PAPER" xfId="609"/>
    <cellStyle name="Thousands" xfId="610"/>
    <cellStyle name="title" xfId="611"/>
    <cellStyle name="パーセント_laroux" xfId="612"/>
    <cellStyle name="常规 11_2020年公共财政政府预算表测算编制稿12.6" xfId="613"/>
    <cellStyle name="_PLDT" xfId="614"/>
    <cellStyle name="だ_PLDT" xfId="615"/>
    <cellStyle name="む|靃0]_Revenuesy Lr L" xfId="616"/>
    <cellStyle name="百分比 2" xfId="617"/>
    <cellStyle name="百分比 2 3 2" xfId="618"/>
    <cellStyle name="百分比 2 5" xfId="619"/>
    <cellStyle name="百分比 2 5 2" xfId="620"/>
    <cellStyle name="好_历年教师人数" xfId="621"/>
    <cellStyle name="百分比 2 6" xfId="622"/>
    <cellStyle name="百分比 3" xfId="623"/>
    <cellStyle name="百分比 3 2" xfId="624"/>
    <cellStyle name="标题 1 2" xfId="625"/>
    <cellStyle name="百分比 4 2" xfId="626"/>
    <cellStyle name="标题 3 2" xfId="627"/>
    <cellStyle name="百分比 6 2" xfId="628"/>
    <cellStyle name="捠壿_Region Orders (2)" xfId="629"/>
    <cellStyle name="编号" xfId="630"/>
    <cellStyle name="未定义" xfId="631"/>
    <cellStyle name="标题 2 3" xfId="632"/>
    <cellStyle name="标题 3 3" xfId="633"/>
    <cellStyle name="标题 4 2" xfId="634"/>
    <cellStyle name="好_Book1_2" xfId="635"/>
    <cellStyle name="千位分隔 3" xfId="636"/>
    <cellStyle name="表标题" xfId="637"/>
    <cellStyle name="差_~4190974" xfId="638"/>
    <cellStyle name="差_11大理" xfId="639"/>
    <cellStyle name="差_2、土地面积、人口、粮食产量基本情况" xfId="640"/>
    <cellStyle name="差_2006年分析表" xfId="641"/>
    <cellStyle name="差_2006年在职人员情况" xfId="642"/>
    <cellStyle name="差_2007年可用财力" xfId="643"/>
    <cellStyle name="差_2007年人员分部门统计表" xfId="644"/>
    <cellStyle name="差_2009年一般性转移支付标准工资" xfId="645"/>
    <cellStyle name="差_2009年一般性转移支付标准工资_~4190974" xfId="646"/>
    <cellStyle name="常规 2 5_Book1" xfId="647"/>
    <cellStyle name="差_2009年一般性转移支付标准工资_地方配套按人均增幅控制8.30xl" xfId="648"/>
    <cellStyle name="差_2009年一般性转移支付标准工资_地方配套按人均增幅控制8.30一般预算平均增幅、人均可用财力平均增幅两次控制、社会治安系数调整、案件数调整xl" xfId="649"/>
    <cellStyle name="好_云南省2008年中小学教师人数统计表" xfId="650"/>
    <cellStyle name="差_2009年一般性转移支付标准工资_地方配套按人均增幅控制8.31（调整结案率后）xl" xfId="651"/>
    <cellStyle name="差_2009年一般性转移支付标准工资_奖励补助测算5.24冯铸" xfId="652"/>
    <cellStyle name="差_云南省2008年中小学教师人数统计表" xfId="653"/>
    <cellStyle name="差_2009年一般性转移支付标准工资_奖励补助测算7.23" xfId="654"/>
    <cellStyle name="差_2009年一般性转移支付标准工资_奖励补助测算7.25" xfId="655"/>
    <cellStyle name="差_2020年部门预算" xfId="656"/>
    <cellStyle name="差_530629_2006年县级财政报表附表" xfId="657"/>
    <cellStyle name="差_5334_2006年迪庆县级财政报表附表" xfId="658"/>
    <cellStyle name="差_Book1" xfId="659"/>
    <cellStyle name="差_地方配套按人均增幅控制8.30xl" xfId="660"/>
    <cellStyle name="好_地方配套按人均增幅控制8.31（调整结案率后）xl" xfId="661"/>
    <cellStyle name="差_Book1_1" xfId="662"/>
    <cellStyle name="差_Book1_2" xfId="663"/>
    <cellStyle name="好_2009年一般性转移支付标准工资_不用软件计算9.1不考虑经费管理评价xl" xfId="664"/>
    <cellStyle name="差_M01-2(州市补助收入)" xfId="665"/>
    <cellStyle name="差_M03" xfId="666"/>
    <cellStyle name="差_不用软件计算9.1不考虑经费管理评价xl" xfId="667"/>
    <cellStyle name="好_奖励补助测算5.22测试" xfId="668"/>
    <cellStyle name="差_财政供养人员" xfId="669"/>
    <cellStyle name="常规 11" xfId="670"/>
    <cellStyle name="표준_(업무)평가단" xfId="671"/>
    <cellStyle name="差_财政支出对上级的依赖程度" xfId="672"/>
    <cellStyle name="差_城建部门" xfId="673"/>
    <cellStyle name="差_地方配套按人均增幅控制8.30一般预算平均增幅、人均可用财力平均增幅两次控制、社会治安系数调整、案件数调整xl" xfId="674"/>
    <cellStyle name="差_第五部分(才淼、饶永宏）" xfId="675"/>
    <cellStyle name="差_第一部分：综合全" xfId="676"/>
    <cellStyle name="差_副本73283696546880457822010-04-29" xfId="677"/>
    <cellStyle name="差_高中教师人数（教育厅1.6日提供）" xfId="678"/>
    <cellStyle name="差_汇总" xfId="679"/>
    <cellStyle name="差_基础数据分析" xfId="680"/>
    <cellStyle name="差_检验表" xfId="681"/>
    <cellStyle name="差_检验表（调整后）" xfId="682"/>
    <cellStyle name="差_奖励补助测算7.23" xfId="683"/>
    <cellStyle name="差_历年教师人数" xfId="684"/>
    <cellStyle name="差_丽江汇总" xfId="685"/>
    <cellStyle name="公司标准表 2" xfId="686"/>
    <cellStyle name="差_三季度－表二" xfId="687"/>
    <cellStyle name="差_卫生部门" xfId="688"/>
    <cellStyle name="差_文体广播部门" xfId="689"/>
    <cellStyle name="常规 10 2" xfId="690"/>
    <cellStyle name="好_M01-2(州市补助收入)" xfId="691"/>
    <cellStyle name="差_下半年禁毒办案经费分配2544.3万元" xfId="692"/>
    <cellStyle name="差_下半年禁吸戒毒经费1000万元" xfId="693"/>
    <cellStyle name="差_县级公安机关公用经费标准奖励测算方案（定稿）" xfId="694"/>
    <cellStyle name="差_义务教育阶段教职工人数（教育厅提供最终）" xfId="695"/>
    <cellStyle name="差_云南农村义务教育统计表" xfId="696"/>
    <cellStyle name="常规 2 5" xfId="697"/>
    <cellStyle name="差_云南省2008年转移支付测算——州市本级考核部分及政策性测算" xfId="698"/>
    <cellStyle name="常规 10_2020年公共财政政府预算表测算编制稿12.6" xfId="699"/>
    <cellStyle name="常规 11 2" xfId="700"/>
    <cellStyle name="常规 11 3" xfId="701"/>
    <cellStyle name="好_奖励补助测算7.23" xfId="702"/>
    <cellStyle name="常规 11 4" xfId="703"/>
    <cellStyle name="常规 13" xfId="704"/>
    <cellStyle name="常规 14" xfId="705"/>
    <cellStyle name="常规 16" xfId="706"/>
    <cellStyle name="常规 17" xfId="707"/>
    <cellStyle name="常规 19" xfId="708"/>
    <cellStyle name="常规 24" xfId="709"/>
    <cellStyle name="常规 2" xfId="710"/>
    <cellStyle name="常规 2 11" xfId="711"/>
    <cellStyle name="常规 2 2 2" xfId="712"/>
    <cellStyle name="常规 2 3" xfId="713"/>
    <cellStyle name="常规 2 3 2" xfId="714"/>
    <cellStyle name="常规 2 3_2020年公共财政政府预算表测算编制稿12.6" xfId="715"/>
    <cellStyle name="好_2009年一般性转移支付标准工资_奖励补助测算5.24冯铸" xfId="716"/>
    <cellStyle name="常规 2 4 2" xfId="717"/>
    <cellStyle name="常规 2 4_Book1" xfId="718"/>
    <cellStyle name="常规 2 5 2" xfId="719"/>
    <cellStyle name="常规 2 6" xfId="720"/>
    <cellStyle name="常规 2 7" xfId="721"/>
    <cellStyle name="常规 2 8" xfId="722"/>
    <cellStyle name="输入 2" xfId="723"/>
    <cellStyle name="常规 2 9" xfId="724"/>
    <cellStyle name="输入 3" xfId="725"/>
    <cellStyle name="常规 3" xfId="726"/>
    <cellStyle name="常规 3 2" xfId="727"/>
    <cellStyle name="常规 3_2020年公共财政政府预算表测算编制稿12.6" xfId="728"/>
    <cellStyle name="常规 30" xfId="729"/>
    <cellStyle name="常规 4 2" xfId="730"/>
    <cellStyle name="常规 4 2 2" xfId="731"/>
    <cellStyle name="常规 4 2 2 2" xfId="732"/>
    <cellStyle name="常规 4 2_经济资本报表2010" xfId="733"/>
    <cellStyle name="常规 4_2010年预算申报表(2010-02)" xfId="734"/>
    <cellStyle name="常规 48" xfId="735"/>
    <cellStyle name="常规 5_Book1" xfId="736"/>
    <cellStyle name="常规 6 2" xfId="737"/>
    <cellStyle name="注释 2" xfId="738"/>
    <cellStyle name="常规 7" xfId="739"/>
    <cellStyle name="常规 7 2" xfId="740"/>
    <cellStyle name="常规 7_Book1" xfId="741"/>
    <cellStyle name="常规 8" xfId="742"/>
    <cellStyle name="常规 8_2020年公共财政政府预算表测算编制稿12.6" xfId="743"/>
    <cellStyle name="常规 9" xfId="744"/>
    <cellStyle name="常规_2020年公共财政预算调整方案（政府常务会10.18）" xfId="745"/>
    <cellStyle name="烹拳 [0]_ +Foil &amp; -FOIL &amp; PAPER" xfId="746"/>
    <cellStyle name="常规_2020年新增收入和债券拟分配表(1)" xfId="747"/>
    <cellStyle name="常规_Sheet1_1" xfId="748"/>
    <cellStyle name="超链接 2" xfId="749"/>
    <cellStyle name="分级显示列_1_Book1" xfId="750"/>
    <cellStyle name="公司标准表" xfId="751"/>
    <cellStyle name="好 3" xfId="752"/>
    <cellStyle name="好_00省级(定稿)" xfId="753"/>
    <cellStyle name="好_第五部分(才淼、饶永宏）" xfId="754"/>
    <cellStyle name="好_0605石屏县" xfId="755"/>
    <cellStyle name="好_1003牟定县" xfId="756"/>
    <cellStyle name="好_11大理" xfId="757"/>
    <cellStyle name="好_2、土地面积、人口、粮食产量基本情况" xfId="758"/>
    <cellStyle name="好_2006年基础数据" xfId="759"/>
    <cellStyle name="好_2006年水利统计指标统计表" xfId="760"/>
    <cellStyle name="好_奖励补助测算5.24冯铸" xfId="761"/>
    <cellStyle name="好_2006年在职人员情况" xfId="762"/>
    <cellStyle name="好_2007年可用财力" xfId="763"/>
    <cellStyle name="好_2008年县级公安保障标准落实奖励经费分配测算" xfId="764"/>
    <cellStyle name="好_2008云南省分县市中小学教职工统计表（教育厅提供）" xfId="765"/>
    <cellStyle name="好_2009年一般性转移支付标准工资_地方配套按人均增幅控制8.30xl" xfId="766"/>
    <cellStyle name="好_2009年一般性转移支付标准工资_地方配套按人均增幅控制8.30一般预算平均增幅、人均可用财力平均增幅两次控制、社会治安系数调整、案件数调整xl" xfId="767"/>
    <cellStyle name="好_2009年一般性转移支付标准工资_地方配套按人均增幅控制8.31（调整结案率后）xl" xfId="768"/>
    <cellStyle name="好_2009年一般性转移支付标准工资_奖励补助测算5.22测试" xfId="769"/>
    <cellStyle name="好_2009年一般性转移支付标准工资_奖励补助测算5.23新" xfId="770"/>
    <cellStyle name="好_2009年一般性转移支付标准工资_奖励补助测算7.23" xfId="771"/>
    <cellStyle name="好_2009年一般性转移支付标准工资_奖励补助测算7.25" xfId="772"/>
    <cellStyle name="好_2009年一般性转移支付标准工资_奖励补助测算7.25 (version 1) (version 1)" xfId="773"/>
    <cellStyle name="好_530623_2006年县级财政报表附表" xfId="774"/>
    <cellStyle name="好_530629_2006年县级财政报表附表" xfId="775"/>
    <cellStyle name="好_5334_2006年迪庆县级财政报表附表" xfId="776"/>
    <cellStyle name="好_Book1" xfId="777"/>
    <cellStyle name="好_Book1_1" xfId="778"/>
    <cellStyle name="千位分隔 2" xfId="779"/>
    <cellStyle name="好_Book2" xfId="780"/>
    <cellStyle name="强调文字颜色 6 2" xfId="781"/>
    <cellStyle name="好_不用软件计算9.1不考虑经费管理评价xl" xfId="782"/>
    <cellStyle name="好_财政供养人员" xfId="783"/>
    <cellStyle name="注释 3" xfId="784"/>
    <cellStyle name="好_财政支出对上级的依赖程度" xfId="785"/>
    <cellStyle name="好_城建部门" xfId="786"/>
    <cellStyle name="好_地方配套按人均增幅控制8.30xl" xfId="787"/>
    <cellStyle name="好_地方配套按人均增幅控制8.30一般预算平均增幅、人均可用财力平均增幅两次控制、社会治安系数调整、案件数调整xl" xfId="788"/>
    <cellStyle name="好_副本73283696546880457822010-04-29" xfId="789"/>
    <cellStyle name="好_副本73283696546880457822010-04-29 2" xfId="790"/>
    <cellStyle name="好_汇总" xfId="791"/>
    <cellStyle name="好_检验表（调整后）" xfId="792"/>
    <cellStyle name="好_奖励补助测算7.25" xfId="793"/>
    <cellStyle name="好_教师绩效工资测算表（离退休按各地上报数测算）2009年1月1日" xfId="794"/>
    <cellStyle name="好_教育厅提供义务教育及高中教师人数（2009年1月6日）" xfId="795"/>
    <cellStyle name="好_丽江汇总" xfId="796"/>
    <cellStyle name="好_卫生部门" xfId="797"/>
    <cellStyle name="好_文体广播部门" xfId="798"/>
    <cellStyle name="好_下半年禁吸戒毒经费1000万元" xfId="799"/>
    <cellStyle name="好_义务教育阶段教职工人数（教育厅提供最终）" xfId="800"/>
    <cellStyle name="好_云南农村义务教育统计表" xfId="801"/>
    <cellStyle name="好_云南省2008年转移支付测算——州市本级考核部分及政策性测算" xfId="802"/>
    <cellStyle name="后继超链接" xfId="803"/>
    <cellStyle name="汇总 3 2" xfId="804"/>
    <cellStyle name="检查单元格 3" xfId="805"/>
    <cellStyle name="解释性文本 2" xfId="806"/>
    <cellStyle name="解释性文本 3" xfId="807"/>
    <cellStyle name="借出原因" xfId="808"/>
    <cellStyle name="链接单元格 2" xfId="809"/>
    <cellStyle name="普通_ 白土" xfId="810"/>
    <cellStyle name="千位[0]_ 方正PC" xfId="811"/>
    <cellStyle name="千位_ 方正PC" xfId="812"/>
    <cellStyle name="千位分隔 2 2" xfId="813"/>
    <cellStyle name="千位分隔 2 3" xfId="814"/>
    <cellStyle name="千位分隔 3 2" xfId="815"/>
    <cellStyle name="千位分隔 5" xfId="816"/>
    <cellStyle name="千位分隔[0] 2" xfId="817"/>
    <cellStyle name="千位分隔[0] 3" xfId="818"/>
    <cellStyle name="钎霖_4岿角利" xfId="819"/>
    <cellStyle name="强调文字颜色 1 3" xfId="820"/>
    <cellStyle name="强调文字颜色 2 3" xfId="821"/>
    <cellStyle name="强调文字颜色 3 2" xfId="822"/>
    <cellStyle name="强调文字颜色 5 3" xfId="823"/>
    <cellStyle name="强调文字颜色 6 3" xfId="824"/>
    <cellStyle name="输出 3" xfId="825"/>
    <cellStyle name="数量" xfId="826"/>
    <cellStyle name="数字" xfId="827"/>
    <cellStyle name="通貨_１１月価格表" xfId="828"/>
    <cellStyle name="㼿㼿㼿㼿?" xfId="829"/>
    <cellStyle name="小数" xfId="830"/>
    <cellStyle name="样式 1_2008年中间业务计划（汇总）" xfId="831"/>
    <cellStyle name="一般_EXPENSE" xfId="832"/>
    <cellStyle name="昗弨_FWBS1100" xfId="833"/>
    <cellStyle name="寘嬫愗傝 [0.00]_Region Orders (2)" xfId="834"/>
    <cellStyle name="寘嬫愗傝_Region Orders (2)" xfId="835"/>
    <cellStyle name="资产" xfId="836"/>
    <cellStyle name="콤마_1.24분기 평가표 " xfId="837"/>
    <cellStyle name="통화 [0]_1.24분기 평가표 " xfId="838"/>
    <cellStyle name="통화_1.24분기 평가표 " xfId="83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5" topLeftCell="A6" activePane="bottomLeft" state="frozen"/>
      <selection/>
      <selection pane="bottomLeft" activeCell="L15" sqref="L15"/>
    </sheetView>
  </sheetViews>
  <sheetFormatPr defaultColWidth="9" defaultRowHeight="13.5" outlineLevelCol="7"/>
  <cols>
    <col min="1" max="1" width="20.375" customWidth="1"/>
    <col min="5" max="5" width="22.875" customWidth="1"/>
    <col min="6" max="6" width="8.625" customWidth="1"/>
    <col min="7" max="8" width="9.625" customWidth="1"/>
  </cols>
  <sheetData>
    <row r="1" spans="1:8">
      <c r="A1" s="188" t="s">
        <v>0</v>
      </c>
      <c r="B1" s="188"/>
      <c r="C1" s="188"/>
      <c r="D1" s="188"/>
      <c r="E1" s="188"/>
      <c r="F1" s="188"/>
      <c r="G1" s="188"/>
      <c r="H1" s="188"/>
    </row>
    <row r="2" ht="21" spans="1:8">
      <c r="A2" s="189" t="s">
        <v>1</v>
      </c>
      <c r="B2" s="189"/>
      <c r="C2" s="189"/>
      <c r="D2" s="189"/>
      <c r="E2" s="189"/>
      <c r="F2" s="189"/>
      <c r="G2" s="189"/>
      <c r="H2" s="189"/>
    </row>
    <row r="3" ht="15" spans="1:8">
      <c r="A3" s="190"/>
      <c r="B3" s="191"/>
      <c r="C3" s="191"/>
      <c r="D3" s="191"/>
      <c r="E3" s="192"/>
      <c r="F3" s="193" t="s">
        <v>2</v>
      </c>
      <c r="G3" s="193"/>
      <c r="H3" s="193"/>
    </row>
    <row r="4" spans="1:8">
      <c r="A4" s="194" t="s">
        <v>3</v>
      </c>
      <c r="B4" s="195"/>
      <c r="C4" s="195"/>
      <c r="D4" s="196"/>
      <c r="E4" s="197" t="s">
        <v>4</v>
      </c>
      <c r="F4" s="197"/>
      <c r="G4" s="197"/>
      <c r="H4" s="197"/>
    </row>
    <row r="5" ht="24" spans="1:8">
      <c r="A5" s="198" t="s">
        <v>5</v>
      </c>
      <c r="B5" s="199" t="s">
        <v>6</v>
      </c>
      <c r="C5" s="200" t="s">
        <v>7</v>
      </c>
      <c r="D5" s="200" t="s">
        <v>8</v>
      </c>
      <c r="E5" s="198" t="s">
        <v>9</v>
      </c>
      <c r="F5" s="199" t="s">
        <v>6</v>
      </c>
      <c r="G5" s="200" t="s">
        <v>7</v>
      </c>
      <c r="H5" s="200" t="s">
        <v>10</v>
      </c>
    </row>
    <row r="6" ht="27" spans="1:8">
      <c r="A6" s="201" t="s">
        <v>11</v>
      </c>
      <c r="B6" s="202">
        <v>44416</v>
      </c>
      <c r="C6" s="203">
        <f>C7+C8</f>
        <v>3690</v>
      </c>
      <c r="D6" s="203">
        <f>B6+C6</f>
        <v>48106</v>
      </c>
      <c r="E6" s="204" t="s">
        <v>12</v>
      </c>
      <c r="F6" s="205">
        <v>272509</v>
      </c>
      <c r="G6" s="205">
        <f>G7+G8+G9+G10+G11+G12</f>
        <v>32659</v>
      </c>
      <c r="H6" s="205">
        <f>F6+G6</f>
        <v>305168</v>
      </c>
    </row>
    <row r="7" ht="27" spans="1:8">
      <c r="A7" s="206" t="s">
        <v>13</v>
      </c>
      <c r="B7" s="207">
        <v>31650</v>
      </c>
      <c r="C7" s="208"/>
      <c r="D7" s="208">
        <f>B7+C7</f>
        <v>31650</v>
      </c>
      <c r="E7" s="209" t="s">
        <v>14</v>
      </c>
      <c r="F7" s="210"/>
      <c r="G7" s="210">
        <v>11897</v>
      </c>
      <c r="H7" s="210"/>
    </row>
    <row r="8" ht="15" spans="1:8">
      <c r="A8" s="206" t="s">
        <v>15</v>
      </c>
      <c r="B8" s="207">
        <v>12766</v>
      </c>
      <c r="C8" s="208">
        <v>3690</v>
      </c>
      <c r="D8" s="208">
        <f>B8+C8</f>
        <v>16456</v>
      </c>
      <c r="E8" s="211" t="s">
        <v>16</v>
      </c>
      <c r="F8" s="210"/>
      <c r="G8" s="210">
        <v>16552</v>
      </c>
      <c r="H8" s="210"/>
    </row>
    <row r="9" ht="27" spans="1:8">
      <c r="A9" s="201" t="s">
        <v>17</v>
      </c>
      <c r="B9" s="203">
        <v>212680</v>
      </c>
      <c r="C9" s="203">
        <f>C10+C11+C22</f>
        <v>17088</v>
      </c>
      <c r="D9" s="203">
        <f>D10+D11+D22</f>
        <v>229768</v>
      </c>
      <c r="E9" s="211" t="s">
        <v>18</v>
      </c>
      <c r="F9" s="212"/>
      <c r="G9" s="210">
        <v>2927</v>
      </c>
      <c r="H9" s="210"/>
    </row>
    <row r="10" ht="20" customHeight="1" spans="1:8">
      <c r="A10" s="201" t="s">
        <v>19</v>
      </c>
      <c r="B10" s="203">
        <v>4511</v>
      </c>
      <c r="C10" s="203">
        <v>0</v>
      </c>
      <c r="D10" s="203">
        <v>4511</v>
      </c>
      <c r="E10" s="213" t="s">
        <v>20</v>
      </c>
      <c r="F10" s="210"/>
      <c r="G10" s="210">
        <v>568</v>
      </c>
      <c r="H10" s="210"/>
    </row>
    <row r="11" ht="27.75" spans="1:8">
      <c r="A11" s="214" t="s">
        <v>21</v>
      </c>
      <c r="B11" s="203">
        <v>174871</v>
      </c>
      <c r="C11" s="203">
        <f>C12+C21</f>
        <v>17803</v>
      </c>
      <c r="D11" s="208">
        <f>B11+C11</f>
        <v>192674</v>
      </c>
      <c r="E11" s="213" t="s">
        <v>22</v>
      </c>
      <c r="F11" s="210"/>
      <c r="G11" s="210">
        <v>715</v>
      </c>
      <c r="H11" s="210"/>
    </row>
    <row r="12" ht="27" spans="1:8">
      <c r="A12" s="206" t="s">
        <v>23</v>
      </c>
      <c r="B12" s="208">
        <v>86953</v>
      </c>
      <c r="C12" s="208">
        <f>SUM(C13:C20)</f>
        <v>17803</v>
      </c>
      <c r="D12" s="208">
        <f>B12+C12</f>
        <v>104756</v>
      </c>
      <c r="E12" s="213"/>
      <c r="F12" s="210"/>
      <c r="G12" s="210"/>
      <c r="H12" s="210"/>
    </row>
    <row r="13" ht="27" spans="1:8">
      <c r="A13" s="206" t="s">
        <v>24</v>
      </c>
      <c r="B13" s="215">
        <v>37497</v>
      </c>
      <c r="C13" s="216">
        <v>4556</v>
      </c>
      <c r="D13" s="208">
        <f t="shared" ref="D13:D22" si="0">B13+C13</f>
        <v>42053</v>
      </c>
      <c r="E13" s="213"/>
      <c r="F13" s="210"/>
      <c r="G13" s="210"/>
      <c r="H13" s="210"/>
    </row>
    <row r="14" ht="27" spans="1:8">
      <c r="A14" s="206" t="s">
        <v>25</v>
      </c>
      <c r="B14" s="217">
        <v>7744</v>
      </c>
      <c r="C14" s="216">
        <v>1628</v>
      </c>
      <c r="D14" s="208">
        <f t="shared" si="0"/>
        <v>9372</v>
      </c>
      <c r="E14" s="213"/>
      <c r="F14" s="210"/>
      <c r="G14" s="210"/>
      <c r="H14" s="210"/>
    </row>
    <row r="15" ht="27" spans="1:8">
      <c r="A15" s="206" t="s">
        <v>26</v>
      </c>
      <c r="B15" s="217">
        <v>8517</v>
      </c>
      <c r="C15" s="216"/>
      <c r="D15" s="208">
        <f t="shared" si="0"/>
        <v>8517</v>
      </c>
      <c r="E15" s="213"/>
      <c r="F15" s="210"/>
      <c r="G15" s="210"/>
      <c r="H15" s="210"/>
    </row>
    <row r="16" ht="27" spans="1:8">
      <c r="A16" s="206" t="s">
        <v>27</v>
      </c>
      <c r="B16" s="217">
        <v>180</v>
      </c>
      <c r="C16" s="216"/>
      <c r="D16" s="208">
        <f t="shared" si="0"/>
        <v>180</v>
      </c>
      <c r="E16" s="209"/>
      <c r="F16" s="210"/>
      <c r="G16" s="210"/>
      <c r="H16" s="205"/>
    </row>
    <row r="17" ht="27" spans="1:8">
      <c r="A17" s="206" t="s">
        <v>28</v>
      </c>
      <c r="B17" s="208">
        <v>13561</v>
      </c>
      <c r="C17" s="216">
        <v>10683</v>
      </c>
      <c r="D17" s="208">
        <f t="shared" si="0"/>
        <v>24244</v>
      </c>
      <c r="E17" s="209"/>
      <c r="F17" s="210"/>
      <c r="G17" s="210"/>
      <c r="H17" s="205"/>
    </row>
    <row r="18" ht="40.5" spans="1:8">
      <c r="A18" s="206" t="s">
        <v>29</v>
      </c>
      <c r="B18" s="208">
        <v>12152</v>
      </c>
      <c r="C18" s="216"/>
      <c r="D18" s="208">
        <f t="shared" si="0"/>
        <v>12152</v>
      </c>
      <c r="E18" s="218"/>
      <c r="F18" s="210"/>
      <c r="G18" s="210"/>
      <c r="H18" s="205"/>
    </row>
    <row r="19" ht="27" spans="1:8">
      <c r="A19" s="206" t="s">
        <v>30</v>
      </c>
      <c r="B19" s="208">
        <v>38</v>
      </c>
      <c r="C19" s="208"/>
      <c r="D19" s="208">
        <f t="shared" si="0"/>
        <v>38</v>
      </c>
      <c r="E19" s="219"/>
      <c r="F19" s="210"/>
      <c r="G19" s="210"/>
      <c r="H19" s="205"/>
    </row>
    <row r="20" ht="15" spans="1:8">
      <c r="A20" s="206" t="s">
        <v>31</v>
      </c>
      <c r="B20" s="208">
        <v>7264</v>
      </c>
      <c r="C20" s="216">
        <v>936</v>
      </c>
      <c r="D20" s="208">
        <f t="shared" si="0"/>
        <v>8200</v>
      </c>
      <c r="E20" s="219"/>
      <c r="F20" s="210"/>
      <c r="G20" s="210"/>
      <c r="H20" s="205"/>
    </row>
    <row r="21" ht="27" spans="1:8">
      <c r="A21" s="206" t="s">
        <v>32</v>
      </c>
      <c r="B21" s="208">
        <v>87918</v>
      </c>
      <c r="C21" s="220"/>
      <c r="D21" s="208">
        <f t="shared" si="0"/>
        <v>87918</v>
      </c>
      <c r="E21" s="219"/>
      <c r="F21" s="210"/>
      <c r="G21" s="210"/>
      <c r="H21" s="205"/>
    </row>
    <row r="22" ht="27" spans="1:8">
      <c r="A22" s="201" t="s">
        <v>33</v>
      </c>
      <c r="B22" s="221">
        <v>33298</v>
      </c>
      <c r="C22" s="221">
        <v>-715</v>
      </c>
      <c r="D22" s="221">
        <f t="shared" si="0"/>
        <v>32583</v>
      </c>
      <c r="E22" s="204" t="s">
        <v>34</v>
      </c>
      <c r="F22" s="205">
        <v>3500</v>
      </c>
      <c r="G22" s="205">
        <v>2550</v>
      </c>
      <c r="H22" s="205">
        <v>6050</v>
      </c>
    </row>
    <row r="23" ht="14.25" spans="1:8">
      <c r="A23" s="201" t="s">
        <v>35</v>
      </c>
      <c r="B23" s="203">
        <v>0</v>
      </c>
      <c r="C23" s="203">
        <f>SUM(C24:C25)</f>
        <v>16552</v>
      </c>
      <c r="D23" s="203">
        <f>SUM(D24:D25)</f>
        <v>16552</v>
      </c>
      <c r="E23" s="204" t="s">
        <v>36</v>
      </c>
      <c r="F23" s="222">
        <v>17640</v>
      </c>
      <c r="G23" s="222"/>
      <c r="H23" s="205">
        <v>17640</v>
      </c>
    </row>
    <row r="24" ht="15" spans="1:8">
      <c r="A24" s="206" t="s">
        <v>37</v>
      </c>
      <c r="B24" s="208">
        <v>0</v>
      </c>
      <c r="C24" s="208">
        <v>1552</v>
      </c>
      <c r="D24" s="208">
        <v>1552</v>
      </c>
      <c r="E24" s="209"/>
      <c r="F24" s="220"/>
      <c r="G24" s="220"/>
      <c r="H24" s="210"/>
    </row>
    <row r="25" ht="15" spans="1:8">
      <c r="A25" s="206" t="s">
        <v>38</v>
      </c>
      <c r="B25" s="208"/>
      <c r="C25" s="208">
        <v>15000</v>
      </c>
      <c r="D25" s="208">
        <v>15000</v>
      </c>
      <c r="E25" s="209"/>
      <c r="F25" s="220"/>
      <c r="G25" s="220"/>
      <c r="H25" s="210"/>
    </row>
    <row r="26" ht="24.95" customHeight="1" spans="1:8">
      <c r="A26" s="201" t="s">
        <v>39</v>
      </c>
      <c r="B26" s="203"/>
      <c r="C26" s="223"/>
      <c r="D26" s="203"/>
      <c r="E26" s="204" t="s">
        <v>40</v>
      </c>
      <c r="F26" s="205"/>
      <c r="G26" s="205"/>
      <c r="H26" s="205"/>
    </row>
    <row r="27" ht="23.25" customHeight="1" spans="1:8">
      <c r="A27" s="201" t="s">
        <v>41</v>
      </c>
      <c r="B27" s="203">
        <v>35525</v>
      </c>
      <c r="C27" s="203">
        <f>C28+C29</f>
        <v>-3913</v>
      </c>
      <c r="D27" s="203">
        <f>D28+D29</f>
        <v>31612</v>
      </c>
      <c r="E27" s="224"/>
      <c r="F27" s="205"/>
      <c r="G27" s="205"/>
      <c r="H27" s="205"/>
    </row>
    <row r="28" ht="23.1" customHeight="1" spans="1:8">
      <c r="A28" s="206" t="s">
        <v>42</v>
      </c>
      <c r="B28" s="208">
        <v>32525</v>
      </c>
      <c r="C28" s="208">
        <v>-14313</v>
      </c>
      <c r="D28" s="208">
        <f>B28+C28</f>
        <v>18212</v>
      </c>
      <c r="E28" s="224"/>
      <c r="F28" s="205"/>
      <c r="G28" s="205"/>
      <c r="H28" s="205"/>
    </row>
    <row r="29" ht="27" spans="1:8">
      <c r="A29" s="206" t="s">
        <v>43</v>
      </c>
      <c r="B29" s="208">
        <v>3000</v>
      </c>
      <c r="C29" s="208">
        <v>10400</v>
      </c>
      <c r="D29" s="208">
        <f>B29+C29</f>
        <v>13400</v>
      </c>
      <c r="E29" s="224"/>
      <c r="F29" s="205"/>
      <c r="G29" s="205"/>
      <c r="H29" s="205"/>
    </row>
    <row r="30" ht="29.25" customHeight="1" spans="1:8">
      <c r="A30" s="201" t="s">
        <v>44</v>
      </c>
      <c r="B30" s="203">
        <v>1028</v>
      </c>
      <c r="C30" s="203">
        <v>1792</v>
      </c>
      <c r="D30" s="203">
        <f>B30+C30</f>
        <v>2820</v>
      </c>
      <c r="E30" s="204" t="s">
        <v>45</v>
      </c>
      <c r="F30" s="202">
        <v>0</v>
      </c>
      <c r="G30" s="202"/>
      <c r="H30" s="205"/>
    </row>
    <row r="31" ht="30" customHeight="1" spans="1:8">
      <c r="A31" s="225" t="s">
        <v>46</v>
      </c>
      <c r="B31" s="203">
        <f>B6+B9+B23+B26+B27+B30</f>
        <v>293649</v>
      </c>
      <c r="C31" s="203">
        <f>C6+C9+C23+C26+C27+C30</f>
        <v>35209</v>
      </c>
      <c r="D31" s="203">
        <f>D6+D9+D23+D26+D27+D30</f>
        <v>328858</v>
      </c>
      <c r="E31" s="224" t="s">
        <v>47</v>
      </c>
      <c r="F31" s="202">
        <f>F6+F22+F23+F30</f>
        <v>293649</v>
      </c>
      <c r="G31" s="202">
        <f>G6+G22+G23+G30</f>
        <v>35209</v>
      </c>
      <c r="H31" s="202">
        <f>H6+H22+H23+H30</f>
        <v>328858</v>
      </c>
    </row>
  </sheetData>
  <mergeCells count="6">
    <mergeCell ref="A1:H1"/>
    <mergeCell ref="A2:H2"/>
    <mergeCell ref="B3:C3"/>
    <mergeCell ref="F3:H3"/>
    <mergeCell ref="A4:D4"/>
    <mergeCell ref="E4:H4"/>
  </mergeCells>
  <pageMargins left="0.751388888888889" right="0.751388888888889" top="1" bottom="1" header="0.5" footer="0.5"/>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pane xSplit="1" ySplit="4" topLeftCell="B5" activePane="bottomRight" state="frozen"/>
      <selection/>
      <selection pane="topRight"/>
      <selection pane="bottomLeft"/>
      <selection pane="bottomRight" activeCell="H11" sqref="H11"/>
    </sheetView>
  </sheetViews>
  <sheetFormatPr defaultColWidth="9" defaultRowHeight="13.5" outlineLevelCol="4"/>
  <cols>
    <col min="1" max="1" width="20.125" customWidth="1"/>
    <col min="2" max="2" width="15.625" customWidth="1"/>
    <col min="3" max="3" width="11.75" customWidth="1"/>
    <col min="4" max="4" width="10.75" customWidth="1"/>
    <col min="5" max="5" width="29.25" customWidth="1"/>
  </cols>
  <sheetData>
    <row r="1" spans="1:5">
      <c r="A1" s="159" t="s">
        <v>48</v>
      </c>
      <c r="B1" s="160"/>
      <c r="C1" s="160"/>
      <c r="D1" s="160"/>
      <c r="E1" s="159"/>
    </row>
    <row r="2" ht="21" spans="1:5">
      <c r="A2" s="161" t="s">
        <v>49</v>
      </c>
      <c r="B2" s="161"/>
      <c r="C2" s="161"/>
      <c r="D2" s="161"/>
      <c r="E2" s="161"/>
    </row>
    <row r="3" ht="14.25" spans="1:5">
      <c r="A3" s="162"/>
      <c r="B3" s="163"/>
      <c r="C3" s="164"/>
      <c r="D3" s="164"/>
      <c r="E3" s="165" t="s">
        <v>50</v>
      </c>
    </row>
    <row r="4" ht="27" spans="1:5">
      <c r="A4" s="166" t="s">
        <v>9</v>
      </c>
      <c r="B4" s="37" t="s">
        <v>51</v>
      </c>
      <c r="C4" s="37" t="s">
        <v>7</v>
      </c>
      <c r="D4" s="37" t="s">
        <v>8</v>
      </c>
      <c r="E4" s="166" t="s">
        <v>52</v>
      </c>
    </row>
    <row r="5" ht="27" spans="1:5">
      <c r="A5" s="167" t="s">
        <v>53</v>
      </c>
      <c r="B5" s="168">
        <v>73546</v>
      </c>
      <c r="C5" s="169">
        <v>2927</v>
      </c>
      <c r="D5" s="169">
        <f>B5+C5</f>
        <v>76473</v>
      </c>
      <c r="E5" s="170" t="s">
        <v>54</v>
      </c>
    </row>
    <row r="6" ht="27" spans="1:5">
      <c r="A6" s="167" t="s">
        <v>55</v>
      </c>
      <c r="B6" s="168">
        <v>41941</v>
      </c>
      <c r="C6" s="169">
        <v>568</v>
      </c>
      <c r="D6" s="169">
        <f t="shared" ref="D6:D18" si="0">B6+C6</f>
        <v>42509</v>
      </c>
      <c r="E6" s="171"/>
    </row>
    <row r="7" ht="15" spans="1:5">
      <c r="A7" s="172" t="s">
        <v>56</v>
      </c>
      <c r="B7" s="173">
        <v>3779</v>
      </c>
      <c r="C7" s="173"/>
      <c r="D7" s="174">
        <f t="shared" si="0"/>
        <v>3779</v>
      </c>
      <c r="E7" s="171"/>
    </row>
    <row r="8" ht="15" spans="1:5">
      <c r="A8" s="172" t="s">
        <v>57</v>
      </c>
      <c r="B8" s="175">
        <v>38162</v>
      </c>
      <c r="C8" s="174">
        <v>568</v>
      </c>
      <c r="D8" s="174">
        <f t="shared" si="0"/>
        <v>38730</v>
      </c>
      <c r="E8" s="171" t="s">
        <v>58</v>
      </c>
    </row>
    <row r="9" ht="27" spans="1:5">
      <c r="A9" s="167" t="s">
        <v>59</v>
      </c>
      <c r="B9" s="168">
        <v>5008</v>
      </c>
      <c r="C9" s="169">
        <v>715</v>
      </c>
      <c r="D9" s="169">
        <f t="shared" si="0"/>
        <v>5723</v>
      </c>
      <c r="E9" s="171"/>
    </row>
    <row r="10" ht="27" spans="1:5">
      <c r="A10" s="176" t="s">
        <v>60</v>
      </c>
      <c r="B10" s="177">
        <v>913</v>
      </c>
      <c r="C10" s="174"/>
      <c r="D10" s="174">
        <f t="shared" si="0"/>
        <v>913</v>
      </c>
      <c r="E10" s="171"/>
    </row>
    <row r="11" ht="225.95" customHeight="1" spans="1:5">
      <c r="A11" s="172" t="s">
        <v>61</v>
      </c>
      <c r="B11" s="175">
        <v>3337</v>
      </c>
      <c r="C11" s="174">
        <v>715</v>
      </c>
      <c r="D11" s="174">
        <f t="shared" si="0"/>
        <v>4052</v>
      </c>
      <c r="E11" s="171" t="s">
        <v>62</v>
      </c>
    </row>
    <row r="12" ht="54" spans="1:5">
      <c r="A12" s="172" t="s">
        <v>63</v>
      </c>
      <c r="B12" s="175">
        <v>758</v>
      </c>
      <c r="C12" s="174"/>
      <c r="D12" s="174">
        <f t="shared" si="0"/>
        <v>758</v>
      </c>
      <c r="E12" s="171" t="s">
        <v>64</v>
      </c>
    </row>
    <row r="13" ht="40.5" spans="1:5">
      <c r="A13" s="167" t="s">
        <v>65</v>
      </c>
      <c r="B13" s="168">
        <v>31557</v>
      </c>
      <c r="C13" s="169">
        <v>28449</v>
      </c>
      <c r="D13" s="169">
        <f t="shared" si="0"/>
        <v>60006</v>
      </c>
      <c r="E13" s="178" t="s">
        <v>66</v>
      </c>
    </row>
    <row r="14" ht="31" customHeight="1" spans="1:5">
      <c r="A14" s="167" t="s">
        <v>67</v>
      </c>
      <c r="B14" s="168">
        <v>2700</v>
      </c>
      <c r="C14" s="179"/>
      <c r="D14" s="169">
        <f t="shared" si="0"/>
        <v>2700</v>
      </c>
      <c r="E14" s="171" t="s">
        <v>68</v>
      </c>
    </row>
    <row r="15" ht="18.75" customHeight="1" spans="1:5">
      <c r="A15" s="167" t="s">
        <v>69</v>
      </c>
      <c r="B15" s="168">
        <v>1500</v>
      </c>
      <c r="C15" s="179">
        <v>0</v>
      </c>
      <c r="D15" s="169">
        <f t="shared" si="0"/>
        <v>1500</v>
      </c>
      <c r="E15" s="171"/>
    </row>
    <row r="16" ht="18.75" customHeight="1" spans="1:5">
      <c r="A16" s="167" t="s">
        <v>70</v>
      </c>
      <c r="B16" s="168">
        <v>107610</v>
      </c>
      <c r="C16" s="179">
        <v>0</v>
      </c>
      <c r="D16" s="169">
        <f t="shared" si="0"/>
        <v>107610</v>
      </c>
      <c r="E16" s="171"/>
    </row>
    <row r="17" ht="18.75" customHeight="1" spans="1:5">
      <c r="A17" s="167" t="s">
        <v>71</v>
      </c>
      <c r="B17" s="180">
        <v>26287</v>
      </c>
      <c r="C17" s="179">
        <v>0</v>
      </c>
      <c r="D17" s="169">
        <f t="shared" si="0"/>
        <v>26287</v>
      </c>
      <c r="E17" s="171"/>
    </row>
    <row r="18" ht="32.1" customHeight="1" spans="1:5">
      <c r="A18" s="181" t="s">
        <v>72</v>
      </c>
      <c r="B18" s="182">
        <f>B5+B6+B9+B13+B14+B15+B16+B17</f>
        <v>290149</v>
      </c>
      <c r="C18" s="182">
        <f>C5+C6+C9+C13+C14+C15+C16+C17</f>
        <v>32659</v>
      </c>
      <c r="D18" s="169">
        <f t="shared" si="0"/>
        <v>322808</v>
      </c>
      <c r="E18" s="183"/>
    </row>
    <row r="19" ht="18.75" customHeight="1" spans="1:5">
      <c r="A19" s="184" t="s">
        <v>73</v>
      </c>
      <c r="B19" s="185">
        <v>3500</v>
      </c>
      <c r="C19" s="182">
        <v>2550</v>
      </c>
      <c r="D19" s="182">
        <v>6050</v>
      </c>
      <c r="E19" s="172"/>
    </row>
    <row r="20" ht="18.75" customHeight="1" spans="1:5">
      <c r="A20" s="184" t="s">
        <v>47</v>
      </c>
      <c r="B20" s="186">
        <v>293649</v>
      </c>
      <c r="C20" s="187">
        <f>C18+C19</f>
        <v>35209</v>
      </c>
      <c r="D20" s="187">
        <f>D18+D19</f>
        <v>328858</v>
      </c>
      <c r="E20" s="172"/>
    </row>
  </sheetData>
  <mergeCells count="1">
    <mergeCell ref="A2:E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A2" sqref="A2:D2"/>
    </sheetView>
  </sheetViews>
  <sheetFormatPr defaultColWidth="8.875" defaultRowHeight="13.5" outlineLevelCol="3"/>
  <cols>
    <col min="1" max="1" width="30.25" customWidth="1"/>
    <col min="2" max="2" width="18.625" customWidth="1"/>
    <col min="3" max="3" width="12" customWidth="1"/>
    <col min="4" max="4" width="25.75" style="149" customWidth="1"/>
    <col min="6" max="6" width="11.75" customWidth="1"/>
  </cols>
  <sheetData>
    <row r="1" spans="1:1">
      <c r="A1" t="s">
        <v>74</v>
      </c>
    </row>
    <row r="2" ht="30" customHeight="1" spans="1:4">
      <c r="A2" s="121" t="s">
        <v>75</v>
      </c>
      <c r="B2" s="121"/>
      <c r="C2" s="121"/>
      <c r="D2" s="150"/>
    </row>
    <row r="3" ht="21" customHeight="1" spans="1:4">
      <c r="A3" s="151"/>
      <c r="B3" s="123"/>
      <c r="C3" s="125"/>
      <c r="D3" s="152" t="s">
        <v>2</v>
      </c>
    </row>
    <row r="4" s="147" customFormat="1" ht="28" customHeight="1" spans="1:4">
      <c r="A4" s="153" t="s">
        <v>76</v>
      </c>
      <c r="B4" s="127" t="s">
        <v>77</v>
      </c>
      <c r="C4" s="127" t="s">
        <v>78</v>
      </c>
      <c r="D4" s="154" t="s">
        <v>79</v>
      </c>
    </row>
    <row r="5" s="148" customFormat="1" ht="24" customHeight="1" spans="1:4">
      <c r="A5" s="7" t="s">
        <v>80</v>
      </c>
      <c r="B5" s="155">
        <f>SUM(B6:B20)</f>
        <v>31650</v>
      </c>
      <c r="C5" s="155">
        <f>SUM(C6:C20)</f>
        <v>0</v>
      </c>
      <c r="D5" s="155">
        <f>SUM(D6:D20)</f>
        <v>31650</v>
      </c>
    </row>
    <row r="6" s="118" customFormat="1" ht="21" customHeight="1" spans="1:4">
      <c r="A6" s="156" t="s">
        <v>81</v>
      </c>
      <c r="B6" s="133">
        <v>9730</v>
      </c>
      <c r="C6" s="133"/>
      <c r="D6" s="133">
        <f>B6+C6</f>
        <v>9730</v>
      </c>
    </row>
    <row r="7" s="118" customFormat="1" ht="21" customHeight="1" spans="1:4">
      <c r="A7" s="156" t="s">
        <v>82</v>
      </c>
      <c r="B7" s="133">
        <v>2208</v>
      </c>
      <c r="C7" s="133"/>
      <c r="D7" s="133">
        <f t="shared" ref="D7:D20" si="0">B7+C7</f>
        <v>2208</v>
      </c>
    </row>
    <row r="8" s="118" customFormat="1" ht="21" customHeight="1" spans="1:4">
      <c r="A8" s="156" t="s">
        <v>83</v>
      </c>
      <c r="B8" s="133">
        <v>534</v>
      </c>
      <c r="C8" s="133"/>
      <c r="D8" s="133">
        <f t="shared" si="0"/>
        <v>534</v>
      </c>
    </row>
    <row r="9" s="118" customFormat="1" ht="21" customHeight="1" spans="1:4">
      <c r="A9" s="156" t="s">
        <v>84</v>
      </c>
      <c r="B9" s="133">
        <v>286</v>
      </c>
      <c r="C9" s="133"/>
      <c r="D9" s="133">
        <f t="shared" si="0"/>
        <v>286</v>
      </c>
    </row>
    <row r="10" s="118" customFormat="1" ht="21" customHeight="1" spans="1:4">
      <c r="A10" s="156" t="s">
        <v>85</v>
      </c>
      <c r="B10" s="133">
        <v>1245</v>
      </c>
      <c r="C10" s="133"/>
      <c r="D10" s="133">
        <f t="shared" si="0"/>
        <v>1245</v>
      </c>
    </row>
    <row r="11" s="118" customFormat="1" ht="21" customHeight="1" spans="1:4">
      <c r="A11" s="156" t="s">
        <v>86</v>
      </c>
      <c r="B11" s="133">
        <v>853</v>
      </c>
      <c r="C11" s="133"/>
      <c r="D11" s="133">
        <f t="shared" si="0"/>
        <v>853</v>
      </c>
    </row>
    <row r="12" s="118" customFormat="1" ht="21" customHeight="1" spans="1:4">
      <c r="A12" s="156" t="s">
        <v>87</v>
      </c>
      <c r="B12" s="133">
        <v>254</v>
      </c>
      <c r="C12" s="133"/>
      <c r="D12" s="133">
        <f t="shared" si="0"/>
        <v>254</v>
      </c>
    </row>
    <row r="13" s="118" customFormat="1" ht="21" customHeight="1" spans="1:4">
      <c r="A13" s="156" t="s">
        <v>88</v>
      </c>
      <c r="B13" s="133">
        <v>320</v>
      </c>
      <c r="C13" s="133"/>
      <c r="D13" s="133">
        <f t="shared" si="0"/>
        <v>320</v>
      </c>
    </row>
    <row r="14" s="118" customFormat="1" ht="21" customHeight="1" spans="1:4">
      <c r="A14" s="156" t="s">
        <v>89</v>
      </c>
      <c r="B14" s="133">
        <v>4983</v>
      </c>
      <c r="C14" s="133"/>
      <c r="D14" s="133">
        <f t="shared" si="0"/>
        <v>4983</v>
      </c>
    </row>
    <row r="15" s="118" customFormat="1" ht="21" customHeight="1" spans="1:4">
      <c r="A15" s="156" t="s">
        <v>90</v>
      </c>
      <c r="B15" s="133">
        <v>635</v>
      </c>
      <c r="C15" s="133"/>
      <c r="D15" s="133">
        <f t="shared" si="0"/>
        <v>635</v>
      </c>
    </row>
    <row r="16" s="118" customFormat="1" ht="21" customHeight="1" spans="1:4">
      <c r="A16" s="156" t="s">
        <v>91</v>
      </c>
      <c r="B16" s="133">
        <v>4365</v>
      </c>
      <c r="C16" s="133"/>
      <c r="D16" s="133">
        <f t="shared" si="0"/>
        <v>4365</v>
      </c>
    </row>
    <row r="17" s="118" customFormat="1" ht="21" customHeight="1" spans="1:4">
      <c r="A17" s="156" t="s">
        <v>92</v>
      </c>
      <c r="B17" s="133">
        <v>5231</v>
      </c>
      <c r="C17" s="133"/>
      <c r="D17" s="133">
        <f t="shared" si="0"/>
        <v>5231</v>
      </c>
    </row>
    <row r="18" s="118" customFormat="1" ht="21" customHeight="1" spans="1:4">
      <c r="A18" s="156" t="s">
        <v>93</v>
      </c>
      <c r="B18" s="133">
        <v>330</v>
      </c>
      <c r="C18" s="133"/>
      <c r="D18" s="133">
        <f t="shared" si="0"/>
        <v>330</v>
      </c>
    </row>
    <row r="19" s="118" customFormat="1" ht="21" customHeight="1" spans="1:4">
      <c r="A19" s="156" t="s">
        <v>94</v>
      </c>
      <c r="B19" s="133">
        <v>352</v>
      </c>
      <c r="C19" s="133"/>
      <c r="D19" s="133">
        <f t="shared" si="0"/>
        <v>352</v>
      </c>
    </row>
    <row r="20" s="118" customFormat="1" ht="21" customHeight="1" spans="1:4">
      <c r="A20" s="156" t="s">
        <v>95</v>
      </c>
      <c r="B20" s="133">
        <v>324</v>
      </c>
      <c r="C20" s="133"/>
      <c r="D20" s="133">
        <f t="shared" si="0"/>
        <v>324</v>
      </c>
    </row>
    <row r="21" s="119" customFormat="1" ht="18.75" customHeight="1" spans="1:4">
      <c r="A21" s="7" t="s">
        <v>96</v>
      </c>
      <c r="B21" s="157">
        <f>SUM(B22:B26)</f>
        <v>12766</v>
      </c>
      <c r="C21" s="157">
        <f>SUM(C22:C26)</f>
        <v>3690</v>
      </c>
      <c r="D21" s="157">
        <f>SUM(D22:D26)</f>
        <v>16456</v>
      </c>
    </row>
    <row r="22" s="118" customFormat="1" ht="24" customHeight="1" spans="1:4">
      <c r="A22" s="156" t="s">
        <v>97</v>
      </c>
      <c r="B22" s="133">
        <v>2135</v>
      </c>
      <c r="C22" s="133"/>
      <c r="D22" s="133">
        <f>B22+C22</f>
        <v>2135</v>
      </c>
    </row>
    <row r="23" s="118" customFormat="1" ht="24" customHeight="1" spans="1:4">
      <c r="A23" s="156" t="s">
        <v>98</v>
      </c>
      <c r="B23" s="133">
        <v>4863</v>
      </c>
      <c r="C23" s="133"/>
      <c r="D23" s="133">
        <f>B23+C23</f>
        <v>4863</v>
      </c>
    </row>
    <row r="24" s="118" customFormat="1" ht="24" customHeight="1" spans="1:4">
      <c r="A24" s="156" t="s">
        <v>99</v>
      </c>
      <c r="B24" s="133">
        <v>3114</v>
      </c>
      <c r="C24" s="133"/>
      <c r="D24" s="133">
        <f>B24+C24</f>
        <v>3114</v>
      </c>
    </row>
    <row r="25" s="118" customFormat="1" ht="24" customHeight="1" spans="1:4">
      <c r="A25" s="156" t="s">
        <v>100</v>
      </c>
      <c r="B25" s="133">
        <v>2451</v>
      </c>
      <c r="C25" s="133">
        <v>3690</v>
      </c>
      <c r="D25" s="133">
        <f>B25+C25</f>
        <v>6141</v>
      </c>
    </row>
    <row r="26" s="118" customFormat="1" ht="24" customHeight="1" spans="1:4">
      <c r="A26" s="156" t="s">
        <v>101</v>
      </c>
      <c r="B26" s="158">
        <v>203</v>
      </c>
      <c r="C26" s="133"/>
      <c r="D26" s="133">
        <f>B26+C26</f>
        <v>203</v>
      </c>
    </row>
    <row r="27" s="118" customFormat="1" ht="33" customHeight="1" spans="1:4">
      <c r="A27" s="7" t="s">
        <v>102</v>
      </c>
      <c r="B27" s="157">
        <f>B21+B5</f>
        <v>44416</v>
      </c>
      <c r="C27" s="157">
        <f>C21+C5</f>
        <v>3690</v>
      </c>
      <c r="D27" s="157">
        <f>D21+D5</f>
        <v>48106</v>
      </c>
    </row>
  </sheetData>
  <mergeCells count="1">
    <mergeCell ref="A2:D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2" sqref="A2:D2"/>
    </sheetView>
  </sheetViews>
  <sheetFormatPr defaultColWidth="8.875" defaultRowHeight="13.5" outlineLevelCol="4"/>
  <cols>
    <col min="1" max="1" width="31" customWidth="1"/>
    <col min="2" max="2" width="17.25" style="120" customWidth="1"/>
    <col min="3" max="3" width="15.25" customWidth="1"/>
    <col min="4" max="4" width="20.875" customWidth="1"/>
    <col min="5" max="5" width="8.875" style="1"/>
  </cols>
  <sheetData>
    <row r="1" ht="24" customHeight="1" spans="1:1">
      <c r="A1" t="s">
        <v>103</v>
      </c>
    </row>
    <row r="2" ht="30" customHeight="1" spans="1:4">
      <c r="A2" s="121" t="s">
        <v>104</v>
      </c>
      <c r="B2" s="121"/>
      <c r="C2" s="121"/>
      <c r="D2" s="121"/>
    </row>
    <row r="3" ht="15" customHeight="1" spans="1:4">
      <c r="A3" s="122"/>
      <c r="B3" s="123"/>
      <c r="C3" s="124"/>
      <c r="D3" s="125" t="s">
        <v>2</v>
      </c>
    </row>
    <row r="4" s="117" customFormat="1" ht="19.5" customHeight="1" spans="1:5">
      <c r="A4" s="126" t="s">
        <v>76</v>
      </c>
      <c r="B4" s="127" t="s">
        <v>51</v>
      </c>
      <c r="C4" s="127" t="s">
        <v>78</v>
      </c>
      <c r="D4" s="128" t="s">
        <v>79</v>
      </c>
      <c r="E4" s="129"/>
    </row>
    <row r="5" s="118" customFormat="1" ht="20" customHeight="1" spans="1:5">
      <c r="A5" s="130" t="s">
        <v>105</v>
      </c>
      <c r="B5" s="131">
        <v>22968</v>
      </c>
      <c r="C5" s="132">
        <v>5500</v>
      </c>
      <c r="D5" s="133">
        <f>B5+C5</f>
        <v>28468</v>
      </c>
      <c r="E5" s="134"/>
    </row>
    <row r="6" s="118" customFormat="1" ht="20" customHeight="1" spans="1:5">
      <c r="A6" s="135" t="s">
        <v>106</v>
      </c>
      <c r="B6" s="131">
        <v>736</v>
      </c>
      <c r="C6" s="132">
        <v>-236</v>
      </c>
      <c r="D6" s="133">
        <f t="shared" ref="D6:D29" si="0">B6+C6</f>
        <v>500</v>
      </c>
      <c r="E6" s="134"/>
    </row>
    <row r="7" s="118" customFormat="1" ht="20" customHeight="1" spans="1:5">
      <c r="A7" s="136" t="s">
        <v>107</v>
      </c>
      <c r="B7" s="131">
        <v>8532</v>
      </c>
      <c r="C7" s="132"/>
      <c r="D7" s="133">
        <f t="shared" si="0"/>
        <v>8532</v>
      </c>
      <c r="E7" s="134"/>
    </row>
    <row r="8" s="118" customFormat="1" ht="20" customHeight="1" spans="1:5">
      <c r="A8" s="137" t="s">
        <v>108</v>
      </c>
      <c r="B8" s="131">
        <v>54910</v>
      </c>
      <c r="C8" s="132">
        <f>1157+50</f>
        <v>1207</v>
      </c>
      <c r="D8" s="133">
        <f t="shared" si="0"/>
        <v>56117</v>
      </c>
      <c r="E8" s="134"/>
    </row>
    <row r="9" s="118" customFormat="1" ht="20" customHeight="1" spans="1:5">
      <c r="A9" s="138" t="s">
        <v>109</v>
      </c>
      <c r="B9" s="131">
        <v>4262</v>
      </c>
      <c r="C9" s="132">
        <v>-1500</v>
      </c>
      <c r="D9" s="133">
        <f t="shared" si="0"/>
        <v>2762</v>
      </c>
      <c r="E9" s="134"/>
    </row>
    <row r="10" s="118" customFormat="1" ht="20" customHeight="1" spans="1:5">
      <c r="A10" s="138" t="s">
        <v>110</v>
      </c>
      <c r="B10" s="131">
        <v>4365</v>
      </c>
      <c r="C10" s="132"/>
      <c r="D10" s="133">
        <f t="shared" si="0"/>
        <v>4365</v>
      </c>
      <c r="E10" s="134"/>
    </row>
    <row r="11" s="118" customFormat="1" ht="20" customHeight="1" spans="1:5">
      <c r="A11" s="137" t="s">
        <v>111</v>
      </c>
      <c r="B11" s="131">
        <v>47658</v>
      </c>
      <c r="C11" s="132"/>
      <c r="D11" s="133">
        <f t="shared" si="0"/>
        <v>47658</v>
      </c>
      <c r="E11" s="134"/>
    </row>
    <row r="12" s="118" customFormat="1" ht="20" customHeight="1" spans="1:5">
      <c r="A12" s="138" t="s">
        <v>112</v>
      </c>
      <c r="B12" s="131">
        <v>30534</v>
      </c>
      <c r="C12" s="132"/>
      <c r="D12" s="133">
        <f t="shared" si="0"/>
        <v>30534</v>
      </c>
      <c r="E12" s="134"/>
    </row>
    <row r="13" s="118" customFormat="1" ht="20" customHeight="1" spans="1:5">
      <c r="A13" s="138" t="s">
        <v>113</v>
      </c>
      <c r="B13" s="131">
        <v>10968</v>
      </c>
      <c r="C13" s="132"/>
      <c r="D13" s="133">
        <f t="shared" si="0"/>
        <v>10968</v>
      </c>
      <c r="E13" s="134"/>
    </row>
    <row r="14" s="118" customFormat="1" ht="20" customHeight="1" spans="1:5">
      <c r="A14" s="139" t="s">
        <v>114</v>
      </c>
      <c r="B14" s="131">
        <v>8500</v>
      </c>
      <c r="C14" s="132">
        <v>5650</v>
      </c>
      <c r="D14" s="133">
        <f t="shared" si="0"/>
        <v>14150</v>
      </c>
      <c r="E14" s="134"/>
    </row>
    <row r="15" s="118" customFormat="1" ht="20" customHeight="1" spans="1:5">
      <c r="A15" s="137" t="s">
        <v>115</v>
      </c>
      <c r="B15" s="131">
        <v>44850</v>
      </c>
      <c r="C15" s="132">
        <f>14618-715</f>
        <v>13903</v>
      </c>
      <c r="D15" s="133">
        <f t="shared" si="0"/>
        <v>58753</v>
      </c>
      <c r="E15" s="134"/>
    </row>
    <row r="16" s="118" customFormat="1" ht="20" customHeight="1" spans="1:5">
      <c r="A16" s="139" t="s">
        <v>116</v>
      </c>
      <c r="B16" s="131">
        <v>8698</v>
      </c>
      <c r="C16" s="132">
        <v>5480</v>
      </c>
      <c r="D16" s="133">
        <f t="shared" si="0"/>
        <v>14178</v>
      </c>
      <c r="E16" s="134"/>
    </row>
    <row r="17" s="118" customFormat="1" ht="20" customHeight="1" spans="1:5">
      <c r="A17" s="138" t="s">
        <v>117</v>
      </c>
      <c r="B17" s="131">
        <v>1265</v>
      </c>
      <c r="C17" s="132"/>
      <c r="D17" s="133">
        <f t="shared" si="0"/>
        <v>1265</v>
      </c>
      <c r="E17" s="134"/>
    </row>
    <row r="18" s="118" customFormat="1" ht="20" customHeight="1" spans="1:5">
      <c r="A18" s="139" t="s">
        <v>118</v>
      </c>
      <c r="B18" s="131">
        <v>1253</v>
      </c>
      <c r="C18" s="132">
        <v>254</v>
      </c>
      <c r="D18" s="133">
        <f t="shared" si="0"/>
        <v>1507</v>
      </c>
      <c r="E18" s="134"/>
    </row>
    <row r="19" s="118" customFormat="1" ht="20" customHeight="1" spans="1:5">
      <c r="A19" s="138" t="s">
        <v>119</v>
      </c>
      <c r="B19" s="131">
        <v>26</v>
      </c>
      <c r="C19" s="132"/>
      <c r="D19" s="133">
        <f t="shared" si="0"/>
        <v>26</v>
      </c>
      <c r="E19" s="134"/>
    </row>
    <row r="20" s="118" customFormat="1" ht="20" customHeight="1" spans="1:5">
      <c r="A20" s="138" t="s">
        <v>120</v>
      </c>
      <c r="B20" s="131">
        <v>2563</v>
      </c>
      <c r="C20" s="132"/>
      <c r="D20" s="133">
        <f t="shared" si="0"/>
        <v>2563</v>
      </c>
      <c r="E20" s="134"/>
    </row>
    <row r="21" s="118" customFormat="1" ht="20" customHeight="1" spans="1:5">
      <c r="A21" s="138" t="s">
        <v>121</v>
      </c>
      <c r="B21" s="131">
        <v>5068</v>
      </c>
      <c r="C21" s="132">
        <v>638</v>
      </c>
      <c r="D21" s="133">
        <f t="shared" si="0"/>
        <v>5706</v>
      </c>
      <c r="E21" s="134"/>
    </row>
    <row r="22" s="118" customFormat="1" ht="20" customHeight="1" spans="1:5">
      <c r="A22" s="138" t="s">
        <v>122</v>
      </c>
      <c r="B22" s="131">
        <v>800</v>
      </c>
      <c r="C22" s="132">
        <v>624</v>
      </c>
      <c r="D22" s="133">
        <f t="shared" si="0"/>
        <v>1424</v>
      </c>
      <c r="E22" s="134"/>
    </row>
    <row r="23" s="118" customFormat="1" ht="20" customHeight="1" spans="1:5">
      <c r="A23" s="140" t="s">
        <v>123</v>
      </c>
      <c r="B23" s="131">
        <v>1325</v>
      </c>
      <c r="C23" s="132">
        <v>1089</v>
      </c>
      <c r="D23" s="133">
        <f t="shared" si="0"/>
        <v>2414</v>
      </c>
      <c r="E23" s="134"/>
    </row>
    <row r="24" s="118" customFormat="1" ht="20" customHeight="1" spans="1:5">
      <c r="A24" s="135" t="s">
        <v>124</v>
      </c>
      <c r="B24" s="141">
        <v>1500</v>
      </c>
      <c r="C24" s="132"/>
      <c r="D24" s="133">
        <f t="shared" si="0"/>
        <v>1500</v>
      </c>
      <c r="E24" s="134"/>
    </row>
    <row r="25" s="118" customFormat="1" ht="20" customHeight="1" spans="1:5">
      <c r="A25" s="135" t="s">
        <v>125</v>
      </c>
      <c r="B25" s="141">
        <v>2700</v>
      </c>
      <c r="C25" s="132"/>
      <c r="D25" s="133">
        <f t="shared" si="0"/>
        <v>2700</v>
      </c>
      <c r="E25" s="134"/>
    </row>
    <row r="26" s="118" customFormat="1" ht="20" customHeight="1" spans="1:5">
      <c r="A26" s="142" t="s">
        <v>126</v>
      </c>
      <c r="B26" s="132">
        <v>8848</v>
      </c>
      <c r="C26" s="132"/>
      <c r="D26" s="133">
        <f t="shared" si="0"/>
        <v>8848</v>
      </c>
      <c r="E26" s="134"/>
    </row>
    <row r="27" s="119" customFormat="1" ht="20" customHeight="1" spans="1:5">
      <c r="A27" s="142" t="s">
        <v>127</v>
      </c>
      <c r="B27" s="132">
        <v>180</v>
      </c>
      <c r="C27" s="132">
        <v>50</v>
      </c>
      <c r="D27" s="133">
        <f t="shared" si="0"/>
        <v>230</v>
      </c>
      <c r="E27" s="143"/>
    </row>
    <row r="28" s="119" customFormat="1" ht="20" customHeight="1" spans="1:5">
      <c r="A28" s="142" t="s">
        <v>128</v>
      </c>
      <c r="B28" s="133">
        <v>3500</v>
      </c>
      <c r="C28" s="132">
        <v>2550</v>
      </c>
      <c r="D28" s="133">
        <f t="shared" si="0"/>
        <v>6050</v>
      </c>
      <c r="E28" s="143"/>
    </row>
    <row r="29" s="119" customFormat="1" ht="20" customHeight="1" spans="1:5">
      <c r="A29" s="142" t="s">
        <v>129</v>
      </c>
      <c r="B29" s="133">
        <v>17640</v>
      </c>
      <c r="C29" s="132"/>
      <c r="D29" s="133">
        <f t="shared" si="0"/>
        <v>17640</v>
      </c>
      <c r="E29" s="143"/>
    </row>
    <row r="30" s="118" customFormat="1" ht="27" customHeight="1" spans="1:5">
      <c r="A30" s="144" t="s">
        <v>102</v>
      </c>
      <c r="B30" s="145">
        <f>SUM(B5:B29)</f>
        <v>293649</v>
      </c>
      <c r="C30" s="145">
        <f>SUM(C5:C29)</f>
        <v>35209</v>
      </c>
      <c r="D30" s="145">
        <f>SUM(D5:D29)</f>
        <v>328858</v>
      </c>
      <c r="E30" s="134"/>
    </row>
    <row r="31" spans="2:4">
      <c r="B31" s="92"/>
      <c r="D31" s="120"/>
    </row>
    <row r="32" spans="2:2">
      <c r="B32" s="146"/>
    </row>
  </sheetData>
  <mergeCells count="1">
    <mergeCell ref="A2:D2"/>
  </mergeCells>
  <pageMargins left="0.751388888888889" right="0.751388888888889"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workbookViewId="0">
      <pane ySplit="4" topLeftCell="A5" activePane="bottomLeft" state="frozen"/>
      <selection/>
      <selection pane="bottomLeft" activeCell="A2" sqref="A2:D2"/>
    </sheetView>
  </sheetViews>
  <sheetFormatPr defaultColWidth="26" defaultRowHeight="26.25" customHeight="1" outlineLevelCol="4"/>
  <cols>
    <col min="1" max="1" width="18.875" style="91" customWidth="1"/>
    <col min="2" max="2" width="14.875" style="92" customWidth="1"/>
    <col min="3" max="3" width="11.5" style="93" customWidth="1"/>
    <col min="4" max="4" width="50.625" style="91" customWidth="1"/>
    <col min="5" max="16384" width="26" style="91"/>
  </cols>
  <sheetData>
    <row r="1" ht="21.95" customHeight="1" spans="1:1">
      <c r="A1" s="91" t="s">
        <v>130</v>
      </c>
    </row>
    <row r="2" ht="18" customHeight="1" spans="1:4">
      <c r="A2" s="94" t="s">
        <v>131</v>
      </c>
      <c r="B2" s="94"/>
      <c r="C2" s="94"/>
      <c r="D2" s="94"/>
    </row>
    <row r="3" ht="15" customHeight="1" spans="1:4">
      <c r="A3" s="60"/>
      <c r="B3" s="95"/>
      <c r="D3" s="96" t="s">
        <v>2</v>
      </c>
    </row>
    <row r="4" customHeight="1" spans="1:4">
      <c r="A4" s="97" t="s">
        <v>132</v>
      </c>
      <c r="B4" s="97" t="s">
        <v>133</v>
      </c>
      <c r="C4" s="98" t="s">
        <v>134</v>
      </c>
      <c r="D4" s="99" t="s">
        <v>135</v>
      </c>
    </row>
    <row r="5" ht="149.1" customHeight="1" spans="1:4">
      <c r="A5" s="100" t="s">
        <v>136</v>
      </c>
      <c r="B5" s="23" t="s">
        <v>137</v>
      </c>
      <c r="C5" s="101">
        <v>10.9</v>
      </c>
      <c r="D5" s="102" t="s">
        <v>138</v>
      </c>
    </row>
    <row r="6" ht="57.95" customHeight="1" spans="1:4">
      <c r="A6" s="100" t="s">
        <v>139</v>
      </c>
      <c r="B6" s="11" t="s">
        <v>140</v>
      </c>
      <c r="C6" s="101">
        <v>62</v>
      </c>
      <c r="D6" s="54" t="s">
        <v>141</v>
      </c>
    </row>
    <row r="7" ht="45.95" customHeight="1" spans="1:4">
      <c r="A7" s="100" t="s">
        <v>142</v>
      </c>
      <c r="B7" s="11" t="s">
        <v>140</v>
      </c>
      <c r="C7" s="101">
        <v>137</v>
      </c>
      <c r="D7" s="102" t="s">
        <v>143</v>
      </c>
    </row>
    <row r="8" ht="42" customHeight="1" spans="1:4">
      <c r="A8" s="100" t="s">
        <v>144</v>
      </c>
      <c r="B8" s="11" t="s">
        <v>140</v>
      </c>
      <c r="C8" s="101">
        <v>1300</v>
      </c>
      <c r="D8" s="102" t="s">
        <v>145</v>
      </c>
    </row>
    <row r="9" ht="99" customHeight="1" spans="1:4">
      <c r="A9" s="100" t="s">
        <v>146</v>
      </c>
      <c r="B9" s="11" t="s">
        <v>140</v>
      </c>
      <c r="C9" s="101">
        <v>264</v>
      </c>
      <c r="D9" s="102" t="s">
        <v>147</v>
      </c>
    </row>
    <row r="10" ht="69" customHeight="1" spans="1:4">
      <c r="A10" s="100" t="s">
        <v>148</v>
      </c>
      <c r="B10" s="11" t="s">
        <v>140</v>
      </c>
      <c r="C10" s="101">
        <v>35</v>
      </c>
      <c r="D10" s="102" t="s">
        <v>149</v>
      </c>
    </row>
    <row r="11" s="90" customFormat="1" ht="44.1" customHeight="1" spans="1:4">
      <c r="A11" s="47" t="s">
        <v>150</v>
      </c>
      <c r="B11" s="11" t="s">
        <v>140</v>
      </c>
      <c r="C11" s="101">
        <v>468.56</v>
      </c>
      <c r="D11" s="47" t="s">
        <v>151</v>
      </c>
    </row>
    <row r="12" ht="35.25" customHeight="1" spans="1:4">
      <c r="A12" s="100" t="s">
        <v>152</v>
      </c>
      <c r="B12" s="11" t="s">
        <v>153</v>
      </c>
      <c r="C12" s="101">
        <v>8.4</v>
      </c>
      <c r="D12" s="100" t="s">
        <v>154</v>
      </c>
    </row>
    <row r="13" ht="69" customHeight="1" spans="1:4">
      <c r="A13" s="100" t="s">
        <v>155</v>
      </c>
      <c r="B13" s="11" t="s">
        <v>156</v>
      </c>
      <c r="C13" s="101">
        <v>600</v>
      </c>
      <c r="D13" s="100" t="s">
        <v>157</v>
      </c>
    </row>
    <row r="14" ht="63" customHeight="1" spans="1:4">
      <c r="A14" s="100" t="s">
        <v>158</v>
      </c>
      <c r="B14" s="103" t="s">
        <v>159</v>
      </c>
      <c r="C14" s="104">
        <f>202-102</f>
        <v>100</v>
      </c>
      <c r="D14" s="100" t="s">
        <v>160</v>
      </c>
    </row>
    <row r="15" ht="36.95" customHeight="1" spans="1:4">
      <c r="A15" s="100" t="s">
        <v>161</v>
      </c>
      <c r="B15" s="103" t="s">
        <v>162</v>
      </c>
      <c r="C15" s="105">
        <v>75</v>
      </c>
      <c r="D15" s="106" t="s">
        <v>163</v>
      </c>
    </row>
    <row r="16" ht="41.1" customHeight="1" spans="1:4">
      <c r="A16" s="100" t="s">
        <v>161</v>
      </c>
      <c r="B16" s="103" t="s">
        <v>164</v>
      </c>
      <c r="C16" s="105">
        <v>25</v>
      </c>
      <c r="D16" s="107"/>
    </row>
    <row r="17" ht="96" customHeight="1" spans="1:4">
      <c r="A17" s="100" t="s">
        <v>165</v>
      </c>
      <c r="B17" s="103" t="s">
        <v>166</v>
      </c>
      <c r="C17" s="105">
        <v>8</v>
      </c>
      <c r="D17" s="102" t="s">
        <v>167</v>
      </c>
    </row>
    <row r="18" ht="35.25" customHeight="1" spans="1:4">
      <c r="A18" s="108" t="s">
        <v>168</v>
      </c>
      <c r="B18" s="103"/>
      <c r="C18" s="109">
        <f>SUM(C5:C17)</f>
        <v>3093.86</v>
      </c>
      <c r="D18" s="110"/>
    </row>
    <row r="19" s="90" customFormat="1" ht="72.95" customHeight="1" spans="1:4">
      <c r="A19" s="47" t="s">
        <v>169</v>
      </c>
      <c r="B19" s="111" t="s">
        <v>159</v>
      </c>
      <c r="C19" s="101">
        <v>18.24</v>
      </c>
      <c r="D19" s="47" t="s">
        <v>170</v>
      </c>
    </row>
    <row r="20" ht="63" customHeight="1" spans="1:4">
      <c r="A20" s="112" t="s">
        <v>171</v>
      </c>
      <c r="B20" s="103" t="s">
        <v>159</v>
      </c>
      <c r="C20" s="101">
        <v>18</v>
      </c>
      <c r="D20" s="110" t="s">
        <v>172</v>
      </c>
    </row>
    <row r="21" ht="51.95" customHeight="1" spans="1:4">
      <c r="A21" s="100" t="s">
        <v>173</v>
      </c>
      <c r="B21" s="103" t="s">
        <v>159</v>
      </c>
      <c r="C21" s="101">
        <v>114.34</v>
      </c>
      <c r="D21" s="110" t="s">
        <v>174</v>
      </c>
    </row>
    <row r="22" ht="45" customHeight="1" spans="1:4">
      <c r="A22" s="100" t="s">
        <v>175</v>
      </c>
      <c r="B22" s="103" t="s">
        <v>159</v>
      </c>
      <c r="C22" s="101">
        <v>63.41</v>
      </c>
      <c r="D22" s="110" t="s">
        <v>176</v>
      </c>
    </row>
    <row r="23" ht="54" customHeight="1" spans="1:4">
      <c r="A23" s="100" t="s">
        <v>177</v>
      </c>
      <c r="B23" s="103" t="s">
        <v>159</v>
      </c>
      <c r="C23" s="105">
        <v>62.98</v>
      </c>
      <c r="D23" s="110" t="s">
        <v>178</v>
      </c>
    </row>
    <row r="24" s="90" customFormat="1" ht="57" customHeight="1" spans="1:4">
      <c r="A24" s="47" t="s">
        <v>179</v>
      </c>
      <c r="B24" s="11" t="s">
        <v>180</v>
      </c>
      <c r="C24" s="101">
        <v>19.9</v>
      </c>
      <c r="D24" s="47" t="s">
        <v>181</v>
      </c>
    </row>
    <row r="25" s="90" customFormat="1" ht="57.95" customHeight="1" spans="1:4">
      <c r="A25" s="47" t="s">
        <v>182</v>
      </c>
      <c r="B25" s="111" t="s">
        <v>183</v>
      </c>
      <c r="C25" s="101">
        <v>255</v>
      </c>
      <c r="D25" s="47" t="s">
        <v>184</v>
      </c>
    </row>
    <row r="26" ht="41.1" customHeight="1" spans="1:4">
      <c r="A26" s="100" t="s">
        <v>185</v>
      </c>
      <c r="B26" s="103" t="s">
        <v>183</v>
      </c>
      <c r="C26" s="105">
        <v>646.27</v>
      </c>
      <c r="D26" s="100" t="s">
        <v>186</v>
      </c>
    </row>
    <row r="27" ht="63" customHeight="1" spans="1:4">
      <c r="A27" s="100" t="s">
        <v>187</v>
      </c>
      <c r="B27" s="103" t="s">
        <v>188</v>
      </c>
      <c r="C27" s="101">
        <v>10.734</v>
      </c>
      <c r="D27" s="100" t="s">
        <v>189</v>
      </c>
    </row>
    <row r="28" ht="42" customHeight="1" spans="1:4">
      <c r="A28" s="100" t="s">
        <v>190</v>
      </c>
      <c r="B28" s="103" t="s">
        <v>188</v>
      </c>
      <c r="C28" s="105">
        <v>29.5</v>
      </c>
      <c r="D28" s="100" t="s">
        <v>191</v>
      </c>
    </row>
    <row r="29" ht="48" customHeight="1" spans="1:4">
      <c r="A29" s="100" t="s">
        <v>192</v>
      </c>
      <c r="B29" s="103" t="s">
        <v>188</v>
      </c>
      <c r="C29" s="105">
        <v>20</v>
      </c>
      <c r="D29" s="100" t="s">
        <v>193</v>
      </c>
    </row>
    <row r="30" ht="57.95" customHeight="1" spans="1:4">
      <c r="A30" s="100" t="s">
        <v>194</v>
      </c>
      <c r="B30" s="103" t="s">
        <v>188</v>
      </c>
      <c r="C30" s="105">
        <v>11.98</v>
      </c>
      <c r="D30" s="100" t="s">
        <v>195</v>
      </c>
    </row>
    <row r="31" ht="69" customHeight="1" spans="1:4">
      <c r="A31" s="100" t="s">
        <v>196</v>
      </c>
      <c r="B31" s="103" t="s">
        <v>188</v>
      </c>
      <c r="C31" s="105">
        <v>16.1</v>
      </c>
      <c r="D31" s="100" t="s">
        <v>197</v>
      </c>
    </row>
    <row r="32" ht="44.1" customHeight="1" spans="1:4">
      <c r="A32" s="100" t="s">
        <v>198</v>
      </c>
      <c r="B32" s="103" t="s">
        <v>188</v>
      </c>
      <c r="C32" s="105">
        <v>140</v>
      </c>
      <c r="D32" s="100" t="s">
        <v>199</v>
      </c>
    </row>
    <row r="33" ht="69" customHeight="1" spans="1:4">
      <c r="A33" s="100" t="s">
        <v>200</v>
      </c>
      <c r="B33" s="103" t="s">
        <v>188</v>
      </c>
      <c r="C33" s="105">
        <v>28.6</v>
      </c>
      <c r="D33" s="100" t="s">
        <v>201</v>
      </c>
    </row>
    <row r="34" ht="48.95" customHeight="1" spans="1:4">
      <c r="A34" s="100" t="s">
        <v>202</v>
      </c>
      <c r="B34" s="103" t="s">
        <v>203</v>
      </c>
      <c r="C34" s="105">
        <v>10.6</v>
      </c>
      <c r="D34" s="100" t="s">
        <v>204</v>
      </c>
    </row>
    <row r="35" ht="42" customHeight="1" spans="1:4">
      <c r="A35" s="100" t="s">
        <v>205</v>
      </c>
      <c r="B35" s="103" t="s">
        <v>203</v>
      </c>
      <c r="C35" s="105">
        <v>68.9</v>
      </c>
      <c r="D35" s="100" t="s">
        <v>206</v>
      </c>
    </row>
    <row r="36" ht="57" customHeight="1" spans="1:4">
      <c r="A36" s="100" t="s">
        <v>207</v>
      </c>
      <c r="B36" s="103" t="s">
        <v>203</v>
      </c>
      <c r="C36" s="105">
        <v>10</v>
      </c>
      <c r="D36" s="100" t="s">
        <v>208</v>
      </c>
    </row>
    <row r="37" ht="47.1" customHeight="1" spans="1:5">
      <c r="A37" s="100" t="s">
        <v>209</v>
      </c>
      <c r="B37" s="11" t="s">
        <v>140</v>
      </c>
      <c r="C37" s="101">
        <v>461</v>
      </c>
      <c r="D37" s="113" t="s">
        <v>210</v>
      </c>
      <c r="E37" s="90"/>
    </row>
    <row r="38" ht="57.95" customHeight="1" spans="1:4">
      <c r="A38" s="100" t="s">
        <v>211</v>
      </c>
      <c r="B38" s="11" t="s">
        <v>140</v>
      </c>
      <c r="C38" s="101">
        <v>24.5</v>
      </c>
      <c r="D38" s="113" t="s">
        <v>212</v>
      </c>
    </row>
    <row r="39" ht="33" customHeight="1" spans="1:4">
      <c r="A39" s="100" t="s">
        <v>213</v>
      </c>
      <c r="B39" s="103" t="s">
        <v>214</v>
      </c>
      <c r="C39" s="105">
        <v>6.75</v>
      </c>
      <c r="D39" s="100" t="s">
        <v>215</v>
      </c>
    </row>
    <row r="40" ht="59.1" customHeight="1" spans="1:4">
      <c r="A40" s="100" t="s">
        <v>216</v>
      </c>
      <c r="B40" s="103" t="s">
        <v>217</v>
      </c>
      <c r="C40" s="105">
        <v>50</v>
      </c>
      <c r="D40" s="102" t="s">
        <v>218</v>
      </c>
    </row>
    <row r="41" ht="59.1" customHeight="1" spans="1:4">
      <c r="A41" s="100" t="s">
        <v>219</v>
      </c>
      <c r="B41" s="103" t="s">
        <v>220</v>
      </c>
      <c r="C41" s="105">
        <v>37.63</v>
      </c>
      <c r="D41" s="100" t="s">
        <v>221</v>
      </c>
    </row>
    <row r="42" ht="42" customHeight="1" spans="1:4">
      <c r="A42" s="100" t="s">
        <v>222</v>
      </c>
      <c r="B42" s="103" t="s">
        <v>223</v>
      </c>
      <c r="C42" s="105">
        <v>52</v>
      </c>
      <c r="D42" s="100" t="s">
        <v>224</v>
      </c>
    </row>
    <row r="43" ht="39" customHeight="1" spans="1:4">
      <c r="A43" s="100" t="s">
        <v>225</v>
      </c>
      <c r="B43" s="103" t="s">
        <v>226</v>
      </c>
      <c r="C43" s="105">
        <v>25</v>
      </c>
      <c r="D43" s="100" t="s">
        <v>227</v>
      </c>
    </row>
    <row r="44" ht="54" customHeight="1" spans="1:4">
      <c r="A44" s="47" t="s">
        <v>228</v>
      </c>
      <c r="B44" s="11" t="s">
        <v>229</v>
      </c>
      <c r="C44" s="101">
        <v>52</v>
      </c>
      <c r="D44" s="47" t="s">
        <v>230</v>
      </c>
    </row>
    <row r="45" ht="48.95" customHeight="1" spans="1:4">
      <c r="A45" s="47" t="s">
        <v>231</v>
      </c>
      <c r="B45" s="111" t="s">
        <v>232</v>
      </c>
      <c r="C45" s="104">
        <v>55</v>
      </c>
      <c r="D45" s="47" t="s">
        <v>233</v>
      </c>
    </row>
    <row r="46" ht="48" customHeight="1" spans="1:4">
      <c r="A46" s="47" t="s">
        <v>234</v>
      </c>
      <c r="B46" s="111" t="s">
        <v>235</v>
      </c>
      <c r="C46" s="104">
        <v>112.6</v>
      </c>
      <c r="D46" s="47" t="s">
        <v>236</v>
      </c>
    </row>
    <row r="47" ht="35.25" customHeight="1" spans="1:4">
      <c r="A47" s="47" t="s">
        <v>237</v>
      </c>
      <c r="B47" s="111" t="s">
        <v>235</v>
      </c>
      <c r="C47" s="104">
        <v>77.1</v>
      </c>
      <c r="D47" s="47" t="s">
        <v>238</v>
      </c>
    </row>
    <row r="48" ht="63" customHeight="1" spans="1:4">
      <c r="A48" s="47" t="s">
        <v>239</v>
      </c>
      <c r="B48" s="111" t="s">
        <v>240</v>
      </c>
      <c r="C48" s="104">
        <v>700</v>
      </c>
      <c r="D48" s="47" t="s">
        <v>241</v>
      </c>
    </row>
    <row r="49" ht="81.95" customHeight="1" spans="1:4">
      <c r="A49" s="100" t="s">
        <v>242</v>
      </c>
      <c r="B49" s="103" t="s">
        <v>240</v>
      </c>
      <c r="C49" s="105">
        <v>300</v>
      </c>
      <c r="D49" s="100" t="s">
        <v>243</v>
      </c>
    </row>
    <row r="50" ht="33" customHeight="1" spans="1:4">
      <c r="A50" s="100" t="s">
        <v>244</v>
      </c>
      <c r="B50" s="103" t="s">
        <v>245</v>
      </c>
      <c r="C50" s="105">
        <v>5</v>
      </c>
      <c r="D50" s="100" t="s">
        <v>246</v>
      </c>
    </row>
    <row r="51" ht="48" customHeight="1" spans="1:4">
      <c r="A51" s="100" t="s">
        <v>247</v>
      </c>
      <c r="B51" s="103"/>
      <c r="C51" s="105">
        <v>300</v>
      </c>
      <c r="D51" s="100" t="s">
        <v>248</v>
      </c>
    </row>
    <row r="52" ht="45" customHeight="1" spans="1:4">
      <c r="A52" s="100" t="s">
        <v>249</v>
      </c>
      <c r="B52" s="103"/>
      <c r="C52" s="105">
        <v>5000</v>
      </c>
      <c r="D52" s="100" t="s">
        <v>250</v>
      </c>
    </row>
    <row r="53" ht="35.25" customHeight="1" spans="1:4">
      <c r="A53" s="108" t="s">
        <v>251</v>
      </c>
      <c r="B53" s="103"/>
      <c r="C53" s="114">
        <f>SUM(C19:C52)</f>
        <v>8803.134</v>
      </c>
      <c r="D53" s="100"/>
    </row>
    <row r="54" customHeight="1" spans="1:4">
      <c r="A54" s="115" t="s">
        <v>252</v>
      </c>
      <c r="B54" s="72"/>
      <c r="C54" s="114">
        <f>SUM(C18,C53)</f>
        <v>11896.994</v>
      </c>
      <c r="D54" s="116"/>
    </row>
  </sheetData>
  <mergeCells count="2">
    <mergeCell ref="A2:D2"/>
    <mergeCell ref="D15:D16"/>
  </mergeCells>
  <printOptions horizontalCentered="1"/>
  <pageMargins left="0.275590551181102" right="0.275590551181102" top="0.393700787401575" bottom="0.748031496062992" header="0.31496062992126" footer="0.31496062992126"/>
  <pageSetup paperSize="9" scale="95"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view="pageBreakPreview" zoomScaleNormal="100" workbookViewId="0">
      <selection activeCell="A2" sqref="A2:E2"/>
    </sheetView>
  </sheetViews>
  <sheetFormatPr defaultColWidth="9" defaultRowHeight="13.5" outlineLevelCol="5"/>
  <cols>
    <col min="1" max="1" width="6.625" customWidth="1"/>
    <col min="2" max="2" width="35.75" customWidth="1"/>
    <col min="3" max="3" width="21.25" customWidth="1"/>
    <col min="4" max="4" width="10.375" customWidth="1"/>
    <col min="5" max="5" width="30.5" style="60" customWidth="1"/>
  </cols>
  <sheetData>
    <row r="1" ht="14.25" spans="1:5">
      <c r="A1" s="61" t="s">
        <v>253</v>
      </c>
      <c r="B1" s="62"/>
      <c r="C1" s="62"/>
      <c r="D1" s="62"/>
      <c r="E1" s="63"/>
    </row>
    <row r="2" ht="21" spans="1:5">
      <c r="A2" s="64" t="s">
        <v>254</v>
      </c>
      <c r="B2" s="65"/>
      <c r="C2" s="65"/>
      <c r="D2" s="65"/>
      <c r="E2" s="66"/>
    </row>
    <row r="3" ht="14.25" spans="1:5">
      <c r="A3" s="61"/>
      <c r="B3" s="67"/>
      <c r="C3" s="67"/>
      <c r="D3" s="68" t="s">
        <v>2</v>
      </c>
      <c r="E3" s="68"/>
    </row>
    <row r="4" ht="21.95" customHeight="1" spans="1:6">
      <c r="A4" s="69" t="s">
        <v>255</v>
      </c>
      <c r="B4" s="69" t="s">
        <v>132</v>
      </c>
      <c r="C4" s="69" t="s">
        <v>256</v>
      </c>
      <c r="D4" s="70" t="s">
        <v>257</v>
      </c>
      <c r="E4" s="71" t="s">
        <v>258</v>
      </c>
      <c r="F4" s="72" t="s">
        <v>259</v>
      </c>
    </row>
    <row r="5" ht="34" customHeight="1" spans="1:6">
      <c r="A5" s="73">
        <v>1</v>
      </c>
      <c r="B5" s="74" t="s">
        <v>260</v>
      </c>
      <c r="C5" s="74" t="s">
        <v>261</v>
      </c>
      <c r="D5" s="74">
        <v>450</v>
      </c>
      <c r="E5" s="75"/>
      <c r="F5" s="72" t="s">
        <v>262</v>
      </c>
    </row>
    <row r="6" ht="34" customHeight="1" spans="1:6">
      <c r="A6" s="73">
        <v>2</v>
      </c>
      <c r="B6" s="74" t="s">
        <v>263</v>
      </c>
      <c r="C6" s="74" t="s">
        <v>264</v>
      </c>
      <c r="D6" s="74">
        <v>150</v>
      </c>
      <c r="E6" s="75"/>
      <c r="F6" s="72" t="s">
        <v>265</v>
      </c>
    </row>
    <row r="7" ht="34" customHeight="1" spans="1:6">
      <c r="A7" s="73">
        <v>3</v>
      </c>
      <c r="B7" s="74" t="s">
        <v>266</v>
      </c>
      <c r="C7" s="74" t="s">
        <v>267</v>
      </c>
      <c r="D7" s="74">
        <v>300</v>
      </c>
      <c r="E7" s="75"/>
      <c r="F7" s="72" t="s">
        <v>265</v>
      </c>
    </row>
    <row r="8" ht="34" customHeight="1" spans="1:6">
      <c r="A8" s="73">
        <v>4</v>
      </c>
      <c r="B8" s="74" t="s">
        <v>268</v>
      </c>
      <c r="C8" s="74" t="s">
        <v>269</v>
      </c>
      <c r="D8" s="74">
        <v>3000</v>
      </c>
      <c r="E8" s="75"/>
      <c r="F8" s="72" t="s">
        <v>270</v>
      </c>
    </row>
    <row r="9" ht="34" customHeight="1" spans="1:6">
      <c r="A9" s="73">
        <v>5</v>
      </c>
      <c r="B9" s="74" t="s">
        <v>271</v>
      </c>
      <c r="C9" s="74"/>
      <c r="D9" s="76">
        <v>690</v>
      </c>
      <c r="E9" s="75" t="s">
        <v>272</v>
      </c>
      <c r="F9" s="72" t="s">
        <v>265</v>
      </c>
    </row>
    <row r="10" ht="34" customHeight="1" spans="1:6">
      <c r="A10" s="73">
        <v>6</v>
      </c>
      <c r="B10" s="74" t="s">
        <v>273</v>
      </c>
      <c r="C10" s="74" t="s">
        <v>274</v>
      </c>
      <c r="D10" s="76">
        <v>199</v>
      </c>
      <c r="E10" s="75" t="s">
        <v>272</v>
      </c>
      <c r="F10" s="72" t="s">
        <v>275</v>
      </c>
    </row>
    <row r="11" ht="34" customHeight="1" spans="1:6">
      <c r="A11" s="73">
        <v>7</v>
      </c>
      <c r="B11" s="74" t="s">
        <v>276</v>
      </c>
      <c r="C11" s="74" t="s">
        <v>277</v>
      </c>
      <c r="D11" s="77">
        <v>800</v>
      </c>
      <c r="E11" s="75" t="s">
        <v>278</v>
      </c>
      <c r="F11" s="72" t="s">
        <v>270</v>
      </c>
    </row>
    <row r="12" ht="34" customHeight="1" spans="1:6">
      <c r="A12" s="73">
        <v>8</v>
      </c>
      <c r="B12" s="74" t="s">
        <v>279</v>
      </c>
      <c r="C12" s="74" t="s">
        <v>261</v>
      </c>
      <c r="D12" s="77">
        <v>800</v>
      </c>
      <c r="E12" s="75"/>
      <c r="F12" s="72" t="s">
        <v>262</v>
      </c>
    </row>
    <row r="13" ht="34" customHeight="1" spans="1:6">
      <c r="A13" s="73">
        <v>9</v>
      </c>
      <c r="B13" s="74" t="s">
        <v>280</v>
      </c>
      <c r="C13" s="74" t="s">
        <v>261</v>
      </c>
      <c r="D13" s="77">
        <v>500</v>
      </c>
      <c r="E13" s="75" t="s">
        <v>281</v>
      </c>
      <c r="F13" s="72" t="s">
        <v>262</v>
      </c>
    </row>
    <row r="14" ht="34" customHeight="1" spans="1:6">
      <c r="A14" s="73">
        <v>10</v>
      </c>
      <c r="B14" s="74" t="s">
        <v>282</v>
      </c>
      <c r="C14" s="74" t="s">
        <v>283</v>
      </c>
      <c r="D14" s="77">
        <v>270</v>
      </c>
      <c r="E14" s="75" t="s">
        <v>284</v>
      </c>
      <c r="F14" s="72" t="s">
        <v>275</v>
      </c>
    </row>
    <row r="15" ht="34" customHeight="1" spans="1:6">
      <c r="A15" s="73">
        <v>11</v>
      </c>
      <c r="B15" s="74" t="s">
        <v>285</v>
      </c>
      <c r="C15" s="74" t="s">
        <v>286</v>
      </c>
      <c r="D15" s="77">
        <v>500</v>
      </c>
      <c r="E15" s="75" t="s">
        <v>287</v>
      </c>
      <c r="F15" s="72" t="s">
        <v>262</v>
      </c>
    </row>
    <row r="16" ht="34" customHeight="1" spans="1:6">
      <c r="A16" s="73">
        <v>12</v>
      </c>
      <c r="B16" s="74" t="s">
        <v>288</v>
      </c>
      <c r="C16" s="74" t="s">
        <v>286</v>
      </c>
      <c r="D16" s="77">
        <v>300</v>
      </c>
      <c r="E16" s="75"/>
      <c r="F16" s="72" t="s">
        <v>262</v>
      </c>
    </row>
    <row r="17" ht="34" customHeight="1" spans="1:6">
      <c r="A17" s="73">
        <v>13</v>
      </c>
      <c r="B17" s="74" t="s">
        <v>289</v>
      </c>
      <c r="C17" s="74" t="s">
        <v>290</v>
      </c>
      <c r="D17" s="77">
        <v>1500</v>
      </c>
      <c r="E17" s="75"/>
      <c r="F17" s="72" t="s">
        <v>275</v>
      </c>
    </row>
    <row r="18" ht="34" customHeight="1" spans="1:6">
      <c r="A18" s="73">
        <v>14</v>
      </c>
      <c r="B18" s="74" t="s">
        <v>291</v>
      </c>
      <c r="C18" s="74" t="s">
        <v>292</v>
      </c>
      <c r="D18" s="77">
        <v>560</v>
      </c>
      <c r="E18" s="75"/>
      <c r="F18" s="72" t="s">
        <v>262</v>
      </c>
    </row>
    <row r="19" ht="34" customHeight="1" spans="1:6">
      <c r="A19" s="73">
        <v>15</v>
      </c>
      <c r="B19" s="74" t="s">
        <v>293</v>
      </c>
      <c r="C19" s="74" t="s">
        <v>294</v>
      </c>
      <c r="D19" s="77">
        <v>380</v>
      </c>
      <c r="E19" s="75" t="s">
        <v>295</v>
      </c>
      <c r="F19" s="72" t="s">
        <v>275</v>
      </c>
    </row>
    <row r="20" ht="34" customHeight="1" spans="1:6">
      <c r="A20" s="73">
        <v>16</v>
      </c>
      <c r="B20" s="74" t="s">
        <v>296</v>
      </c>
      <c r="C20" s="74" t="s">
        <v>297</v>
      </c>
      <c r="D20" s="77">
        <v>1900</v>
      </c>
      <c r="E20" s="75" t="s">
        <v>298</v>
      </c>
      <c r="F20" s="72" t="s">
        <v>265</v>
      </c>
    </row>
    <row r="21" ht="34" customHeight="1" spans="1:6">
      <c r="A21" s="73">
        <v>17</v>
      </c>
      <c r="B21" s="74" t="s">
        <v>299</v>
      </c>
      <c r="C21" s="74" t="s">
        <v>300</v>
      </c>
      <c r="D21" s="77">
        <v>1001</v>
      </c>
      <c r="E21" s="75" t="s">
        <v>301</v>
      </c>
      <c r="F21" s="72" t="s">
        <v>270</v>
      </c>
    </row>
    <row r="22" ht="34" customHeight="1" spans="1:6">
      <c r="A22" s="73">
        <v>18</v>
      </c>
      <c r="B22" s="74" t="s">
        <v>302</v>
      </c>
      <c r="C22" s="74" t="s">
        <v>140</v>
      </c>
      <c r="D22" s="77">
        <v>1500</v>
      </c>
      <c r="E22" s="75"/>
      <c r="F22" s="72" t="s">
        <v>262</v>
      </c>
    </row>
    <row r="23" ht="34" customHeight="1" spans="1:6">
      <c r="A23" s="73">
        <v>19</v>
      </c>
      <c r="B23" s="74" t="s">
        <v>303</v>
      </c>
      <c r="C23" s="74" t="s">
        <v>304</v>
      </c>
      <c r="D23" s="77">
        <v>200</v>
      </c>
      <c r="E23" s="78"/>
      <c r="F23" s="72" t="s">
        <v>275</v>
      </c>
    </row>
    <row r="24" ht="35" customHeight="1" spans="1:6">
      <c r="A24" s="79" t="s">
        <v>305</v>
      </c>
      <c r="B24" s="80"/>
      <c r="C24" s="81"/>
      <c r="D24" s="82">
        <f>SUM(D5:D23)</f>
        <v>15000</v>
      </c>
      <c r="E24" s="78"/>
      <c r="F24" s="72"/>
    </row>
    <row r="25" ht="31" customHeight="1" spans="1:6">
      <c r="A25" s="73">
        <v>20</v>
      </c>
      <c r="B25" s="83" t="s">
        <v>306</v>
      </c>
      <c r="C25" s="84"/>
      <c r="D25" s="77">
        <v>1552</v>
      </c>
      <c r="E25" s="75" t="s">
        <v>307</v>
      </c>
      <c r="F25" s="72"/>
    </row>
    <row r="26" ht="24" customHeight="1" spans="1:6">
      <c r="A26" s="85" t="s">
        <v>252</v>
      </c>
      <c r="B26" s="86"/>
      <c r="C26" s="87"/>
      <c r="D26" s="82">
        <f>SUM(D24:D25)</f>
        <v>16552</v>
      </c>
      <c r="E26" s="88"/>
      <c r="F26" s="89"/>
    </row>
  </sheetData>
  <autoFilter ref="E4:F23">
    <extLst/>
  </autoFilter>
  <mergeCells count="5">
    <mergeCell ref="A2:E2"/>
    <mergeCell ref="D3:E3"/>
    <mergeCell ref="A24:B24"/>
    <mergeCell ref="B25:C25"/>
    <mergeCell ref="A26:C26"/>
  </mergeCells>
  <pageMargins left="0.747916666666667" right="0.393055555555556" top="0.984027777777778" bottom="0.984027777777778" header="0.511805555555556" footer="0.511805555555556"/>
  <pageSetup paperSize="9" scale="8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workbookViewId="0">
      <pane xSplit="28365" topLeftCell="AG1" activePane="topLeft"/>
      <selection activeCell="A2" sqref="A2:H2"/>
      <selection pane="topRight"/>
    </sheetView>
  </sheetViews>
  <sheetFormatPr defaultColWidth="9" defaultRowHeight="13.5"/>
  <cols>
    <col min="1" max="1" width="31.25" customWidth="1"/>
    <col min="2" max="2" width="11.75" customWidth="1"/>
    <col min="3" max="4" width="11.25" customWidth="1"/>
    <col min="5" max="5" width="23" customWidth="1"/>
    <col min="7" max="7" width="11.5" customWidth="1"/>
    <col min="8" max="8" width="11.375" customWidth="1"/>
  </cols>
  <sheetData>
    <row r="1" spans="1:8">
      <c r="A1" s="30" t="s">
        <v>308</v>
      </c>
      <c r="B1" s="30"/>
      <c r="C1" s="30"/>
      <c r="D1" s="30"/>
      <c r="E1" s="30"/>
      <c r="F1" s="30"/>
      <c r="G1" s="30"/>
      <c r="H1" s="30"/>
    </row>
    <row r="2" ht="21" spans="1:8">
      <c r="A2" s="31" t="s">
        <v>309</v>
      </c>
      <c r="B2" s="31"/>
      <c r="C2" s="31"/>
      <c r="D2" s="31"/>
      <c r="E2" s="31"/>
      <c r="F2" s="31"/>
      <c r="G2" s="31"/>
      <c r="H2" s="31"/>
    </row>
    <row r="3" ht="14.25" spans="1:8">
      <c r="A3" s="32"/>
      <c r="B3" s="33"/>
      <c r="C3" s="33"/>
      <c r="D3" s="33"/>
      <c r="E3" s="34"/>
      <c r="F3" s="35" t="s">
        <v>2</v>
      </c>
      <c r="G3" s="35"/>
      <c r="H3" s="35"/>
    </row>
    <row r="4" ht="21" customHeight="1" spans="1:8">
      <c r="A4" s="36" t="s">
        <v>310</v>
      </c>
      <c r="B4" s="36"/>
      <c r="C4" s="36"/>
      <c r="D4" s="36"/>
      <c r="E4" s="36" t="s">
        <v>311</v>
      </c>
      <c r="F4" s="36"/>
      <c r="G4" s="36"/>
      <c r="H4" s="36"/>
    </row>
    <row r="5" ht="27" spans="1:8">
      <c r="A5" s="36" t="s">
        <v>312</v>
      </c>
      <c r="B5" s="37" t="s">
        <v>6</v>
      </c>
      <c r="C5" s="37" t="s">
        <v>7</v>
      </c>
      <c r="D5" s="37" t="s">
        <v>313</v>
      </c>
      <c r="E5" s="36" t="s">
        <v>314</v>
      </c>
      <c r="F5" s="37" t="s">
        <v>6</v>
      </c>
      <c r="G5" s="37" t="s">
        <v>7</v>
      </c>
      <c r="H5" s="37" t="s">
        <v>313</v>
      </c>
    </row>
    <row r="6" ht="15" spans="1:8">
      <c r="A6" s="38" t="s">
        <v>315</v>
      </c>
      <c r="B6" s="39">
        <v>3367</v>
      </c>
      <c r="C6" s="40"/>
      <c r="D6" s="40">
        <f>B6+C6</f>
        <v>3367</v>
      </c>
      <c r="E6" s="41" t="s">
        <v>316</v>
      </c>
      <c r="F6" s="40">
        <v>66</v>
      </c>
      <c r="G6" s="40"/>
      <c r="H6" s="40">
        <f t="shared" ref="H6:H13" si="0">G6+F6</f>
        <v>66</v>
      </c>
    </row>
    <row r="7" ht="15" spans="1:8">
      <c r="A7" s="38" t="s">
        <v>317</v>
      </c>
      <c r="B7" s="39">
        <v>116</v>
      </c>
      <c r="C7" s="40"/>
      <c r="D7" s="40">
        <f>B7+C7</f>
        <v>116</v>
      </c>
      <c r="E7" s="41" t="s">
        <v>318</v>
      </c>
      <c r="F7" s="40">
        <v>863</v>
      </c>
      <c r="G7" s="40">
        <v>242</v>
      </c>
      <c r="H7" s="40">
        <f t="shared" si="0"/>
        <v>1105</v>
      </c>
    </row>
    <row r="8" ht="15" spans="1:9">
      <c r="A8" s="38" t="s">
        <v>319</v>
      </c>
      <c r="B8" s="39">
        <v>96328</v>
      </c>
      <c r="C8" s="40">
        <v>-50000</v>
      </c>
      <c r="D8" s="40">
        <f>B8+C8</f>
        <v>46328</v>
      </c>
      <c r="E8" s="41" t="s">
        <v>320</v>
      </c>
      <c r="F8" s="40">
        <v>69146</v>
      </c>
      <c r="G8" s="40">
        <v>-42716</v>
      </c>
      <c r="H8" s="40">
        <f t="shared" si="0"/>
        <v>26430</v>
      </c>
      <c r="I8" s="1"/>
    </row>
    <row r="9" ht="15" spans="1:8">
      <c r="A9" s="38" t="s">
        <v>321</v>
      </c>
      <c r="B9" s="42">
        <v>510</v>
      </c>
      <c r="C9" s="40"/>
      <c r="D9" s="40">
        <f>B9+C9</f>
        <v>510</v>
      </c>
      <c r="E9" s="41" t="s">
        <v>322</v>
      </c>
      <c r="F9" s="40">
        <v>0</v>
      </c>
      <c r="G9" s="40"/>
      <c r="H9" s="40">
        <f t="shared" si="0"/>
        <v>0</v>
      </c>
    </row>
    <row r="10" ht="15" spans="1:8">
      <c r="A10" s="38" t="s">
        <v>323</v>
      </c>
      <c r="B10" s="42">
        <v>1000</v>
      </c>
      <c r="C10" s="40"/>
      <c r="D10" s="40">
        <f>B10+C10</f>
        <v>1000</v>
      </c>
      <c r="E10" s="41" t="s">
        <v>324</v>
      </c>
      <c r="F10" s="40">
        <v>952</v>
      </c>
      <c r="G10" s="40">
        <v>43655</v>
      </c>
      <c r="H10" s="40">
        <f t="shared" si="0"/>
        <v>44607</v>
      </c>
    </row>
    <row r="11" ht="27" spans="1:8">
      <c r="A11" s="43"/>
      <c r="B11" s="42"/>
      <c r="C11" s="40"/>
      <c r="D11" s="40"/>
      <c r="E11" s="41" t="s">
        <v>325</v>
      </c>
      <c r="F11" s="40">
        <v>2292</v>
      </c>
      <c r="G11" s="40"/>
      <c r="H11" s="40">
        <f t="shared" si="0"/>
        <v>2292</v>
      </c>
    </row>
    <row r="12" ht="15" spans="1:8">
      <c r="A12" s="44" t="s">
        <v>326</v>
      </c>
      <c r="B12" s="45">
        <f>SUM(B6:B10)</f>
        <v>101321</v>
      </c>
      <c r="C12" s="40">
        <v>-50000</v>
      </c>
      <c r="D12" s="45">
        <f>B12+C12</f>
        <v>51321</v>
      </c>
      <c r="E12" s="46" t="s">
        <v>327</v>
      </c>
      <c r="F12" s="45">
        <v>73319</v>
      </c>
      <c r="G12" s="40">
        <f>G6+G8+G7+G9+G10+G11</f>
        <v>1181</v>
      </c>
      <c r="H12" s="45">
        <f t="shared" si="0"/>
        <v>74500</v>
      </c>
    </row>
    <row r="13" ht="27" spans="1:8">
      <c r="A13" s="47" t="s">
        <v>328</v>
      </c>
      <c r="B13" s="40">
        <v>863</v>
      </c>
      <c r="C13" s="40"/>
      <c r="D13" s="40">
        <f>B13+C13</f>
        <v>863</v>
      </c>
      <c r="E13" s="48" t="s">
        <v>329</v>
      </c>
      <c r="F13" s="49">
        <v>110</v>
      </c>
      <c r="G13" s="40"/>
      <c r="H13" s="45">
        <f t="shared" si="0"/>
        <v>110</v>
      </c>
    </row>
    <row r="14" ht="15" spans="1:8">
      <c r="A14" s="47" t="s">
        <v>330</v>
      </c>
      <c r="B14" s="40">
        <v>952</v>
      </c>
      <c r="C14" s="40"/>
      <c r="D14" s="40">
        <f>B14+C14</f>
        <v>952</v>
      </c>
      <c r="E14" s="41"/>
      <c r="F14" s="45"/>
      <c r="G14" s="40"/>
      <c r="H14" s="45"/>
    </row>
    <row r="15" ht="15" spans="1:8">
      <c r="A15" s="47" t="s">
        <v>331</v>
      </c>
      <c r="B15" s="40">
        <v>66</v>
      </c>
      <c r="C15" s="40"/>
      <c r="D15" s="40">
        <f>B15+C15</f>
        <v>66</v>
      </c>
      <c r="E15" s="50"/>
      <c r="F15" s="51"/>
      <c r="G15" s="40"/>
      <c r="H15" s="45"/>
    </row>
    <row r="16" ht="27" spans="1:8">
      <c r="A16" s="52" t="s">
        <v>332</v>
      </c>
      <c r="B16" s="45">
        <v>1881</v>
      </c>
      <c r="C16" s="40"/>
      <c r="D16" s="45">
        <f>B16+C16</f>
        <v>1881</v>
      </c>
      <c r="E16" s="53" t="s">
        <v>333</v>
      </c>
      <c r="F16" s="51">
        <v>0</v>
      </c>
      <c r="G16" s="40"/>
      <c r="H16" s="45">
        <f t="shared" ref="H16:H21" si="1">G16+F16</f>
        <v>0</v>
      </c>
    </row>
    <row r="17" ht="15" spans="1:8">
      <c r="A17" s="52" t="s">
        <v>35</v>
      </c>
      <c r="B17" s="45">
        <v>0</v>
      </c>
      <c r="C17" s="45">
        <v>37400</v>
      </c>
      <c r="D17" s="45">
        <v>37400</v>
      </c>
      <c r="E17" s="50"/>
      <c r="F17" s="51"/>
      <c r="G17" s="40"/>
      <c r="H17" s="45"/>
    </row>
    <row r="18" ht="15" spans="1:8">
      <c r="A18" s="54" t="s">
        <v>334</v>
      </c>
      <c r="B18" s="45">
        <v>0</v>
      </c>
      <c r="C18" s="40"/>
      <c r="D18" s="40">
        <f>B18+C18</f>
        <v>0</v>
      </c>
      <c r="E18" s="50"/>
      <c r="F18" s="51"/>
      <c r="G18" s="40"/>
      <c r="H18" s="45"/>
    </row>
    <row r="19" ht="15" spans="1:8">
      <c r="A19" s="54" t="s">
        <v>335</v>
      </c>
      <c r="B19" s="45">
        <v>0</v>
      </c>
      <c r="C19" s="40">
        <v>37400</v>
      </c>
      <c r="D19" s="40">
        <f>B19+C19</f>
        <v>37400</v>
      </c>
      <c r="E19" s="53"/>
      <c r="F19" s="51"/>
      <c r="G19" s="40"/>
      <c r="H19" s="45"/>
    </row>
    <row r="20" ht="15" spans="1:8">
      <c r="A20" s="52" t="s">
        <v>336</v>
      </c>
      <c r="B20" s="45">
        <v>2752</v>
      </c>
      <c r="C20" s="40">
        <v>-532</v>
      </c>
      <c r="D20" s="45">
        <f>B20+C20</f>
        <v>2220</v>
      </c>
      <c r="E20" s="55" t="s">
        <v>337</v>
      </c>
      <c r="F20" s="45">
        <v>32525</v>
      </c>
      <c r="G20" s="40">
        <v>-14313</v>
      </c>
      <c r="H20" s="45">
        <f t="shared" si="1"/>
        <v>18212</v>
      </c>
    </row>
    <row r="21" ht="15" spans="1:8">
      <c r="A21" s="55" t="s">
        <v>41</v>
      </c>
      <c r="B21" s="45"/>
      <c r="C21" s="40"/>
      <c r="D21" s="45">
        <f>B21+C21</f>
        <v>0</v>
      </c>
      <c r="E21" s="48" t="s">
        <v>45</v>
      </c>
      <c r="F21" s="56"/>
      <c r="G21" s="56"/>
      <c r="H21" s="45">
        <f t="shared" si="1"/>
        <v>0</v>
      </c>
    </row>
    <row r="22" ht="15" spans="1:8">
      <c r="A22" s="57" t="s">
        <v>46</v>
      </c>
      <c r="B22" s="58">
        <f>B12+B16+B17+B20</f>
        <v>105954</v>
      </c>
      <c r="C22" s="58">
        <f>C12+C16+C17+C20+C21</f>
        <v>-13132</v>
      </c>
      <c r="D22" s="58">
        <f>D12+D16+D17+D20</f>
        <v>92822</v>
      </c>
      <c r="E22" s="59" t="s">
        <v>47</v>
      </c>
      <c r="F22" s="58">
        <v>105954</v>
      </c>
      <c r="G22" s="40">
        <f>G12+G13+G16+G20</f>
        <v>-13132</v>
      </c>
      <c r="H22" s="45">
        <f>H12+H13+H16+H20</f>
        <v>92822</v>
      </c>
    </row>
  </sheetData>
  <mergeCells count="4">
    <mergeCell ref="A2:H2"/>
    <mergeCell ref="F3:H3"/>
    <mergeCell ref="A4:D4"/>
    <mergeCell ref="E4:H4"/>
  </mergeCells>
  <pageMargins left="0.751388888888889" right="0.751388888888889" top="1" bottom="1" header="0.5" footer="0.5"/>
  <pageSetup paperSize="9" orientation="landscape"/>
  <headerFooter/>
  <ignoredErrors>
    <ignoredError sqref="C22"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2" sqref="A2:E2"/>
    </sheetView>
  </sheetViews>
  <sheetFormatPr defaultColWidth="9" defaultRowHeight="13.5" outlineLevelCol="5"/>
  <cols>
    <col min="1" max="1" width="6.375" customWidth="1"/>
    <col min="2" max="2" width="20" customWidth="1"/>
    <col min="3" max="3" width="19.5" customWidth="1"/>
    <col min="4" max="4" width="14" customWidth="1"/>
    <col min="5" max="5" width="12.625" customWidth="1"/>
    <col min="6" max="6" width="14" customWidth="1"/>
  </cols>
  <sheetData>
    <row r="1" ht="30" customHeight="1" spans="1:2">
      <c r="A1" s="15" t="s">
        <v>338</v>
      </c>
      <c r="B1" s="15"/>
    </row>
    <row r="2" ht="21" spans="1:6">
      <c r="A2" s="16" t="s">
        <v>339</v>
      </c>
      <c r="B2" s="17"/>
      <c r="C2" s="17"/>
      <c r="D2" s="17"/>
      <c r="E2" s="17"/>
      <c r="F2" s="16"/>
    </row>
    <row r="3" ht="18.75" spans="1:6">
      <c r="A3" s="18"/>
      <c r="B3" s="18"/>
      <c r="C3" s="18"/>
      <c r="D3" s="18"/>
      <c r="E3" s="18"/>
      <c r="F3" s="19" t="s">
        <v>2</v>
      </c>
    </row>
    <row r="4" ht="15" customHeight="1" spans="1:6">
      <c r="A4" s="20" t="s">
        <v>255</v>
      </c>
      <c r="B4" s="20" t="s">
        <v>340</v>
      </c>
      <c r="C4" s="20" t="s">
        <v>341</v>
      </c>
      <c r="D4" s="20" t="s">
        <v>342</v>
      </c>
      <c r="E4" s="20" t="s">
        <v>257</v>
      </c>
      <c r="F4" s="20" t="s">
        <v>52</v>
      </c>
    </row>
    <row r="5" spans="1:6">
      <c r="A5" s="21"/>
      <c r="B5" s="21"/>
      <c r="C5" s="21"/>
      <c r="D5" s="21"/>
      <c r="E5" s="21"/>
      <c r="F5" s="21"/>
    </row>
    <row r="6" ht="21" customHeight="1" spans="1:6">
      <c r="A6" s="22"/>
      <c r="B6" s="22"/>
      <c r="C6" s="22"/>
      <c r="D6" s="22"/>
      <c r="E6" s="22"/>
      <c r="F6" s="22"/>
    </row>
    <row r="7" ht="60" customHeight="1" spans="1:6">
      <c r="A7" s="23">
        <v>1</v>
      </c>
      <c r="B7" s="23" t="s">
        <v>343</v>
      </c>
      <c r="C7" s="23" t="s">
        <v>344</v>
      </c>
      <c r="D7" s="24">
        <v>27400</v>
      </c>
      <c r="E7" s="24">
        <v>13000</v>
      </c>
      <c r="F7" s="25"/>
    </row>
    <row r="8" ht="60" customHeight="1" spans="1:6">
      <c r="A8" s="23">
        <v>2</v>
      </c>
      <c r="B8" s="23" t="s">
        <v>343</v>
      </c>
      <c r="C8" s="23" t="s">
        <v>345</v>
      </c>
      <c r="D8" s="24">
        <v>18000</v>
      </c>
      <c r="E8" s="24">
        <v>3000</v>
      </c>
      <c r="F8" s="25"/>
    </row>
    <row r="9" ht="60" customHeight="1" spans="1:6">
      <c r="A9" s="23">
        <v>3</v>
      </c>
      <c r="B9" s="23" t="s">
        <v>346</v>
      </c>
      <c r="C9" s="23" t="s">
        <v>347</v>
      </c>
      <c r="D9" s="24">
        <v>12100</v>
      </c>
      <c r="E9" s="24">
        <v>6000</v>
      </c>
      <c r="F9" s="25"/>
    </row>
    <row r="10" ht="60" customHeight="1" spans="1:6">
      <c r="A10" s="23">
        <v>4</v>
      </c>
      <c r="B10" s="23" t="s">
        <v>343</v>
      </c>
      <c r="C10" s="23" t="s">
        <v>348</v>
      </c>
      <c r="D10" s="24">
        <v>50000</v>
      </c>
      <c r="E10" s="24">
        <v>13400</v>
      </c>
      <c r="F10" s="25"/>
    </row>
    <row r="11" ht="60" customHeight="1" spans="1:6">
      <c r="A11" s="23">
        <v>5</v>
      </c>
      <c r="B11" s="23" t="s">
        <v>349</v>
      </c>
      <c r="C11" s="23" t="s">
        <v>350</v>
      </c>
      <c r="D11" s="24">
        <v>4762</v>
      </c>
      <c r="E11" s="24">
        <v>2000</v>
      </c>
      <c r="F11" s="25"/>
    </row>
    <row r="12" ht="57" customHeight="1" spans="1:6">
      <c r="A12" s="26" t="s">
        <v>351</v>
      </c>
      <c r="B12" s="27"/>
      <c r="C12" s="28"/>
      <c r="D12" s="24">
        <f>SUM(D7:D11)</f>
        <v>112262</v>
      </c>
      <c r="E12" s="24">
        <f>SUM(E7:E11)</f>
        <v>37400</v>
      </c>
      <c r="F12" s="29"/>
    </row>
  </sheetData>
  <mergeCells count="9">
    <mergeCell ref="A1:B1"/>
    <mergeCell ref="A2:E2"/>
    <mergeCell ref="A12:C12"/>
    <mergeCell ref="A4:A6"/>
    <mergeCell ref="B4:B6"/>
    <mergeCell ref="C4:C6"/>
    <mergeCell ref="D4:D6"/>
    <mergeCell ref="E4:E6"/>
    <mergeCell ref="F4:F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A2" sqref="A2:E2"/>
    </sheetView>
  </sheetViews>
  <sheetFormatPr defaultColWidth="9" defaultRowHeight="13.5" outlineLevelCol="4"/>
  <cols>
    <col min="1" max="1" width="20" customWidth="1"/>
    <col min="2" max="2" width="18.5" customWidth="1"/>
    <col min="3" max="4" width="12.125" customWidth="1"/>
    <col min="5" max="5" width="14.25" customWidth="1"/>
  </cols>
  <sheetData>
    <row r="1" ht="21.95" customHeight="1" spans="1:5">
      <c r="A1" t="s">
        <v>352</v>
      </c>
      <c r="B1" s="2"/>
      <c r="C1" s="2"/>
      <c r="D1" s="2"/>
      <c r="E1" s="2"/>
    </row>
    <row r="2" ht="27" spans="1:5">
      <c r="A2" s="3" t="s">
        <v>353</v>
      </c>
      <c r="B2" s="4"/>
      <c r="C2" s="4"/>
      <c r="D2" s="4"/>
      <c r="E2" s="5"/>
    </row>
    <row r="3" spans="2:5">
      <c r="B3" s="6"/>
      <c r="C3" s="6"/>
      <c r="D3" s="6" t="s">
        <v>2</v>
      </c>
      <c r="E3" s="2"/>
    </row>
    <row r="4" spans="1:5">
      <c r="A4" s="7" t="s">
        <v>354</v>
      </c>
      <c r="B4" s="8" t="s">
        <v>355</v>
      </c>
      <c r="C4" s="8" t="s">
        <v>356</v>
      </c>
      <c r="D4" s="8" t="s">
        <v>78</v>
      </c>
      <c r="E4" s="8" t="s">
        <v>79</v>
      </c>
    </row>
    <row r="5" spans="1:5">
      <c r="A5" s="9" t="s">
        <v>140</v>
      </c>
      <c r="B5" s="10">
        <v>21029.2</v>
      </c>
      <c r="C5" s="10">
        <v>15868.6</v>
      </c>
      <c r="D5" s="9">
        <v>0</v>
      </c>
      <c r="E5" s="10">
        <v>21029.2</v>
      </c>
    </row>
    <row r="6" spans="1:5">
      <c r="A6" s="9" t="s">
        <v>357</v>
      </c>
      <c r="B6" s="9">
        <v>324.6</v>
      </c>
      <c r="C6" s="9">
        <v>70</v>
      </c>
      <c r="D6" s="9">
        <v>0</v>
      </c>
      <c r="E6" s="9">
        <v>324.6</v>
      </c>
    </row>
    <row r="7" spans="1:5">
      <c r="A7" s="9" t="s">
        <v>358</v>
      </c>
      <c r="B7" s="9">
        <v>0</v>
      </c>
      <c r="C7" s="9">
        <v>0</v>
      </c>
      <c r="D7" s="9">
        <v>721</v>
      </c>
      <c r="E7" s="9">
        <v>721</v>
      </c>
    </row>
    <row r="8" spans="1:5">
      <c r="A8" s="9" t="s">
        <v>359</v>
      </c>
      <c r="B8" s="9">
        <v>84</v>
      </c>
      <c r="C8" s="9">
        <v>0</v>
      </c>
      <c r="D8" s="9">
        <v>0</v>
      </c>
      <c r="E8" s="9">
        <v>84</v>
      </c>
    </row>
    <row r="9" spans="1:5">
      <c r="A9" s="9" t="s">
        <v>162</v>
      </c>
      <c r="B9" s="9">
        <v>368.7</v>
      </c>
      <c r="C9" s="9">
        <v>0</v>
      </c>
      <c r="D9" s="9">
        <v>0</v>
      </c>
      <c r="E9" s="9">
        <v>368.7</v>
      </c>
    </row>
    <row r="10" spans="1:5">
      <c r="A10" s="9" t="s">
        <v>360</v>
      </c>
      <c r="B10" s="9">
        <v>197.6</v>
      </c>
      <c r="C10" s="9">
        <v>0</v>
      </c>
      <c r="D10" s="9">
        <v>0</v>
      </c>
      <c r="E10" s="9">
        <v>197.6</v>
      </c>
    </row>
    <row r="11" spans="1:5">
      <c r="A11" s="9" t="s">
        <v>361</v>
      </c>
      <c r="B11" s="9">
        <v>198.5</v>
      </c>
      <c r="C11" s="9">
        <v>0</v>
      </c>
      <c r="D11" s="9">
        <v>0</v>
      </c>
      <c r="E11" s="9">
        <v>198.5</v>
      </c>
    </row>
    <row r="12" spans="1:5">
      <c r="A12" s="9" t="s">
        <v>362</v>
      </c>
      <c r="B12" s="9">
        <v>205.7</v>
      </c>
      <c r="C12" s="9">
        <v>197</v>
      </c>
      <c r="D12" s="9">
        <v>0</v>
      </c>
      <c r="E12" s="9">
        <v>205.7</v>
      </c>
    </row>
    <row r="13" spans="1:5">
      <c r="A13" s="9" t="s">
        <v>363</v>
      </c>
      <c r="B13" s="9">
        <v>200</v>
      </c>
      <c r="C13" s="9">
        <v>0</v>
      </c>
      <c r="D13" s="9">
        <v>0</v>
      </c>
      <c r="E13" s="9">
        <v>200</v>
      </c>
    </row>
    <row r="14" s="1" customFormat="1" spans="1:5">
      <c r="A14" s="11" t="s">
        <v>364</v>
      </c>
      <c r="B14" s="11">
        <v>51</v>
      </c>
      <c r="C14" s="11">
        <v>0</v>
      </c>
      <c r="D14" s="11">
        <v>0</v>
      </c>
      <c r="E14" s="11">
        <v>51</v>
      </c>
    </row>
    <row r="15" s="1" customFormat="1" spans="1:5">
      <c r="A15" s="11" t="s">
        <v>365</v>
      </c>
      <c r="B15" s="11">
        <v>4.5</v>
      </c>
      <c r="C15" s="11">
        <v>0</v>
      </c>
      <c r="D15" s="11">
        <v>0</v>
      </c>
      <c r="E15" s="11">
        <v>4.5</v>
      </c>
    </row>
    <row r="16" s="1" customFormat="1" spans="1:5">
      <c r="A16" s="11" t="s">
        <v>366</v>
      </c>
      <c r="B16" s="11">
        <v>12</v>
      </c>
      <c r="C16" s="11">
        <v>0</v>
      </c>
      <c r="D16" s="11">
        <v>0</v>
      </c>
      <c r="E16" s="11">
        <v>12</v>
      </c>
    </row>
    <row r="17" s="1" customFormat="1" spans="1:5">
      <c r="A17" s="11" t="s">
        <v>367</v>
      </c>
      <c r="B17" s="11">
        <v>152.6</v>
      </c>
      <c r="C17" s="11">
        <v>0</v>
      </c>
      <c r="D17" s="11">
        <v>0</v>
      </c>
      <c r="E17" s="11">
        <v>152.6</v>
      </c>
    </row>
    <row r="18" s="1" customFormat="1" spans="1:5">
      <c r="A18" s="11" t="s">
        <v>368</v>
      </c>
      <c r="B18" s="11">
        <v>20</v>
      </c>
      <c r="C18" s="11">
        <v>0</v>
      </c>
      <c r="D18" s="11">
        <v>0</v>
      </c>
      <c r="E18" s="11">
        <v>20</v>
      </c>
    </row>
    <row r="19" s="1" customFormat="1" spans="1:5">
      <c r="A19" s="11" t="s">
        <v>369</v>
      </c>
      <c r="B19" s="11">
        <v>194.7</v>
      </c>
      <c r="C19" s="11">
        <v>0</v>
      </c>
      <c r="D19" s="11">
        <v>0</v>
      </c>
      <c r="E19" s="11">
        <v>194.7</v>
      </c>
    </row>
    <row r="20" s="1" customFormat="1" spans="1:5">
      <c r="A20" s="11" t="s">
        <v>370</v>
      </c>
      <c r="B20" s="11">
        <v>160.8</v>
      </c>
      <c r="C20" s="11">
        <v>0</v>
      </c>
      <c r="D20" s="11">
        <v>0</v>
      </c>
      <c r="E20" s="11">
        <v>160.8</v>
      </c>
    </row>
    <row r="21" s="1" customFormat="1" spans="1:5">
      <c r="A21" s="11" t="s">
        <v>371</v>
      </c>
      <c r="B21" s="11">
        <v>108.5</v>
      </c>
      <c r="C21" s="11">
        <v>1</v>
      </c>
      <c r="D21" s="11">
        <v>0</v>
      </c>
      <c r="E21" s="11">
        <v>108.5</v>
      </c>
    </row>
    <row r="22" spans="1:5">
      <c r="A22" s="9" t="s">
        <v>214</v>
      </c>
      <c r="B22" s="9">
        <v>6944.4</v>
      </c>
      <c r="C22" s="9">
        <v>1966.6</v>
      </c>
      <c r="D22" s="9">
        <v>0</v>
      </c>
      <c r="E22" s="9">
        <v>6944.4</v>
      </c>
    </row>
    <row r="23" spans="1:5">
      <c r="A23" s="9" t="s">
        <v>372</v>
      </c>
      <c r="B23" s="9">
        <v>220</v>
      </c>
      <c r="C23" s="9">
        <v>87.8</v>
      </c>
      <c r="D23" s="9">
        <v>0</v>
      </c>
      <c r="E23" s="9">
        <v>220</v>
      </c>
    </row>
    <row r="24" spans="1:5">
      <c r="A24" s="9" t="s">
        <v>274</v>
      </c>
      <c r="B24" s="9">
        <v>282</v>
      </c>
      <c r="C24" s="9">
        <v>0</v>
      </c>
      <c r="D24" s="9">
        <v>0</v>
      </c>
      <c r="E24" s="9">
        <v>282</v>
      </c>
    </row>
    <row r="25" spans="1:5">
      <c r="A25" s="9" t="s">
        <v>373</v>
      </c>
      <c r="B25" s="9">
        <v>853.2</v>
      </c>
      <c r="C25" s="9">
        <v>0</v>
      </c>
      <c r="D25" s="9">
        <v>0</v>
      </c>
      <c r="E25" s="9">
        <v>853.2</v>
      </c>
    </row>
    <row r="26" spans="1:5">
      <c r="A26" s="9" t="s">
        <v>374</v>
      </c>
      <c r="B26" s="9">
        <v>288</v>
      </c>
      <c r="C26" s="9">
        <v>98</v>
      </c>
      <c r="D26" s="9">
        <v>0</v>
      </c>
      <c r="E26" s="9">
        <v>288</v>
      </c>
    </row>
    <row r="27" spans="1:5">
      <c r="A27" s="9" t="s">
        <v>375</v>
      </c>
      <c r="B27" s="9">
        <v>52.6</v>
      </c>
      <c r="C27" s="9">
        <v>25.5</v>
      </c>
      <c r="D27" s="9">
        <v>0</v>
      </c>
      <c r="E27" s="9">
        <v>52.6</v>
      </c>
    </row>
    <row r="28" spans="1:5">
      <c r="A28" s="9" t="s">
        <v>376</v>
      </c>
      <c r="B28" s="9">
        <v>204</v>
      </c>
      <c r="C28" s="9">
        <v>186</v>
      </c>
      <c r="D28" s="9">
        <v>0</v>
      </c>
      <c r="E28" s="9">
        <v>204</v>
      </c>
    </row>
    <row r="29" spans="1:5">
      <c r="A29" s="9" t="s">
        <v>377</v>
      </c>
      <c r="B29" s="9">
        <v>1000</v>
      </c>
      <c r="C29" s="9">
        <v>250</v>
      </c>
      <c r="D29" s="9">
        <v>-100</v>
      </c>
      <c r="E29" s="9">
        <v>900</v>
      </c>
    </row>
    <row r="30" spans="1:5">
      <c r="A30" s="9" t="s">
        <v>377</v>
      </c>
      <c r="B30" s="9">
        <v>71</v>
      </c>
      <c r="C30" s="9">
        <v>26</v>
      </c>
      <c r="D30" s="9">
        <v>-7</v>
      </c>
      <c r="E30" s="9">
        <v>64</v>
      </c>
    </row>
    <row r="31" spans="1:5">
      <c r="A31" s="9" t="s">
        <v>378</v>
      </c>
      <c r="B31" s="9">
        <v>278</v>
      </c>
      <c r="C31" s="9">
        <v>30</v>
      </c>
      <c r="D31" s="9">
        <v>0</v>
      </c>
      <c r="E31" s="9">
        <v>278</v>
      </c>
    </row>
    <row r="32" spans="1:5">
      <c r="A32" s="9" t="s">
        <v>379</v>
      </c>
      <c r="B32" s="9">
        <v>1883.3</v>
      </c>
      <c r="C32" s="9">
        <v>700</v>
      </c>
      <c r="D32" s="9">
        <v>0</v>
      </c>
      <c r="E32" s="9">
        <v>1883.3</v>
      </c>
    </row>
    <row r="33" spans="1:5">
      <c r="A33" s="9" t="s">
        <v>380</v>
      </c>
      <c r="B33" s="9">
        <v>51.6</v>
      </c>
      <c r="C33" s="9">
        <v>0</v>
      </c>
      <c r="D33" s="9">
        <v>0</v>
      </c>
      <c r="E33" s="9">
        <v>51.6</v>
      </c>
    </row>
    <row r="34" spans="1:5">
      <c r="A34" s="9" t="s">
        <v>381</v>
      </c>
      <c r="B34" s="9">
        <v>1907</v>
      </c>
      <c r="C34" s="9">
        <v>643</v>
      </c>
      <c r="D34" s="9">
        <v>-379</v>
      </c>
      <c r="E34" s="9">
        <v>1528</v>
      </c>
    </row>
    <row r="35" spans="1:5">
      <c r="A35" s="9" t="s">
        <v>166</v>
      </c>
      <c r="B35" s="9">
        <v>105</v>
      </c>
      <c r="C35" s="9">
        <v>46</v>
      </c>
      <c r="D35" s="9">
        <v>-16</v>
      </c>
      <c r="E35" s="9">
        <v>89</v>
      </c>
    </row>
    <row r="36" spans="1:5">
      <c r="A36" s="12" t="s">
        <v>380</v>
      </c>
      <c r="B36" s="12">
        <v>52</v>
      </c>
      <c r="C36" s="12">
        <v>0</v>
      </c>
      <c r="D36" s="12">
        <v>0</v>
      </c>
      <c r="E36" s="12">
        <v>52</v>
      </c>
    </row>
    <row r="37" spans="1:5">
      <c r="A37" s="9" t="s">
        <v>382</v>
      </c>
      <c r="B37" s="9">
        <v>302</v>
      </c>
      <c r="C37" s="9">
        <v>0</v>
      </c>
      <c r="D37" s="9">
        <v>-95</v>
      </c>
      <c r="E37" s="9">
        <v>207</v>
      </c>
    </row>
    <row r="38" spans="1:5">
      <c r="A38" s="12" t="s">
        <v>159</v>
      </c>
      <c r="B38" s="12">
        <v>7510</v>
      </c>
      <c r="C38" s="12">
        <v>1139</v>
      </c>
      <c r="D38" s="12">
        <v>-3423</v>
      </c>
      <c r="E38" s="12">
        <v>4087</v>
      </c>
    </row>
    <row r="39" spans="1:5">
      <c r="A39" s="12" t="s">
        <v>383</v>
      </c>
      <c r="B39" s="12">
        <v>1373</v>
      </c>
      <c r="C39" s="12">
        <v>943</v>
      </c>
      <c r="D39" s="12">
        <v>-272</v>
      </c>
      <c r="E39" s="12">
        <v>1101</v>
      </c>
    </row>
    <row r="40" spans="1:5">
      <c r="A40" s="12" t="s">
        <v>384</v>
      </c>
      <c r="B40" s="12">
        <v>90</v>
      </c>
      <c r="C40" s="12">
        <v>0</v>
      </c>
      <c r="D40" s="12">
        <v>0</v>
      </c>
      <c r="E40" s="12">
        <v>90</v>
      </c>
    </row>
    <row r="41" spans="1:5">
      <c r="A41" s="12" t="s">
        <v>300</v>
      </c>
      <c r="B41" s="12">
        <v>9454</v>
      </c>
      <c r="C41" s="12">
        <v>2484</v>
      </c>
      <c r="D41" s="12">
        <v>-1400</v>
      </c>
      <c r="E41" s="12">
        <v>8054</v>
      </c>
    </row>
    <row r="42" spans="1:5">
      <c r="A42" s="9" t="s">
        <v>385</v>
      </c>
      <c r="B42" s="9">
        <v>1525</v>
      </c>
      <c r="C42" s="9">
        <v>679</v>
      </c>
      <c r="D42" s="9">
        <v>4</v>
      </c>
      <c r="E42" s="9">
        <v>1529</v>
      </c>
    </row>
    <row r="43" spans="1:5">
      <c r="A43" s="13" t="s">
        <v>297</v>
      </c>
      <c r="B43" s="9">
        <v>2878</v>
      </c>
      <c r="C43" s="9">
        <v>379</v>
      </c>
      <c r="D43" s="9">
        <v>-491</v>
      </c>
      <c r="E43" s="9">
        <v>2387</v>
      </c>
    </row>
    <row r="44" spans="1:5">
      <c r="A44" s="13" t="s">
        <v>240</v>
      </c>
      <c r="B44" s="9">
        <v>2110</v>
      </c>
      <c r="C44" s="9">
        <v>1131</v>
      </c>
      <c r="D44" s="9">
        <v>-30</v>
      </c>
      <c r="E44" s="9">
        <v>2080</v>
      </c>
    </row>
    <row r="45" spans="1:5">
      <c r="A45" s="9" t="s">
        <v>386</v>
      </c>
      <c r="B45" s="9">
        <v>56.4</v>
      </c>
      <c r="C45" s="9">
        <v>0</v>
      </c>
      <c r="D45" s="9">
        <v>0</v>
      </c>
      <c r="E45" s="9">
        <v>56.4</v>
      </c>
    </row>
    <row r="46" spans="1:5">
      <c r="A46" s="9" t="s">
        <v>277</v>
      </c>
      <c r="B46" s="9">
        <v>7208</v>
      </c>
      <c r="C46" s="9">
        <v>2776</v>
      </c>
      <c r="D46" s="9">
        <v>241</v>
      </c>
      <c r="E46" s="9">
        <v>7449</v>
      </c>
    </row>
    <row r="47" ht="27" customHeight="1" spans="1:5">
      <c r="A47" s="14" t="s">
        <v>252</v>
      </c>
      <c r="B47" s="7">
        <f>SUM(B5:B46)</f>
        <v>70010.9</v>
      </c>
      <c r="C47" s="7">
        <f>SUM(C5:C46)</f>
        <v>29726.5</v>
      </c>
      <c r="D47" s="7">
        <f>SUM(D5:D46)</f>
        <v>-5247</v>
      </c>
      <c r="E47" s="7">
        <f>SUM(E5:E46)</f>
        <v>64763.9</v>
      </c>
    </row>
  </sheetData>
  <autoFilter ref="A4:E47">
    <extLst/>
  </autoFilter>
  <mergeCells count="2">
    <mergeCell ref="A2:E2"/>
    <mergeCell ref="D3:E3"/>
  </mergeCells>
  <pageMargins left="1.02361111111111" right="0.751388888888889"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9</vt:i4>
      </vt:variant>
    </vt:vector>
  </HeadingPairs>
  <TitlesOfParts>
    <vt:vector size="9" baseType="lpstr">
      <vt:lpstr>2022年靖州县一般公共预算收支调整总表</vt:lpstr>
      <vt:lpstr>2022年靖州县一般公共预算支出项目调整汇总表</vt:lpstr>
      <vt:lpstr>2022年靖州县地方财政预算收入调整科目汇总表</vt:lpstr>
      <vt:lpstr>2022年靖州县一般公共预算支出调整科目汇总表</vt:lpstr>
      <vt:lpstr>2022年上级文件要求项目统计表</vt:lpstr>
      <vt:lpstr>2022年新增一般债券分配表</vt:lpstr>
      <vt:lpstr>2022年靖州县政府性基金预算调整收支总表</vt:lpstr>
      <vt:lpstr>2022年专项债券分配表</vt:lpstr>
      <vt:lpstr>2022政府采购预算调整表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Tangyp</cp:lastModifiedBy>
  <dcterms:created xsi:type="dcterms:W3CDTF">2021-08-29T10:04:00Z</dcterms:created>
  <cp:lastPrinted>2022-10-13T06:28:00Z</cp:lastPrinted>
  <dcterms:modified xsi:type="dcterms:W3CDTF">2022-11-09T08:05:41Z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51D6E260EC9C49F29C26E77A988F285E</vt:lpwstr>
  </property>
  <property fmtid="{D5CDD505-2E9C-101B-9397-08002B2CF9AE}" pid="3" name="KSOProductBuildVer">
    <vt:lpwstr>2052-11.1.0.12598</vt:lpwstr>
  </property>
</Properties>
</file>